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столовой\Documents\Меню на 10 дней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6" i="1" l="1"/>
  <c r="L197" i="1" s="1"/>
  <c r="L177" i="1"/>
  <c r="L178" i="1" s="1"/>
  <c r="L158" i="1"/>
  <c r="L159" i="1" s="1"/>
  <c r="L139" i="1"/>
  <c r="L140" i="1" s="1"/>
  <c r="L120" i="1"/>
  <c r="L121" i="1" s="1"/>
  <c r="L101" i="1"/>
  <c r="L102" i="1" s="1"/>
  <c r="J101" i="1"/>
  <c r="L83" i="1"/>
  <c r="L82" i="1"/>
  <c r="L64" i="1"/>
  <c r="L63" i="1"/>
  <c r="L45" i="1"/>
  <c r="L44" i="1"/>
  <c r="L26" i="1"/>
  <c r="L25" i="1"/>
  <c r="L198" i="1" l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A111" i="1"/>
  <c r="J110" i="1"/>
  <c r="I110" i="1"/>
  <c r="H110" i="1"/>
  <c r="G110" i="1"/>
  <c r="F110" i="1"/>
  <c r="B102" i="1"/>
  <c r="A102" i="1"/>
  <c r="I101" i="1"/>
  <c r="H101" i="1"/>
  <c r="G101" i="1"/>
  <c r="F101" i="1"/>
  <c r="B92" i="1"/>
  <c r="A92" i="1"/>
  <c r="J91" i="1"/>
  <c r="J102" i="1" s="1"/>
  <c r="I91" i="1"/>
  <c r="H91" i="1"/>
  <c r="H102" i="1" s="1"/>
  <c r="G91" i="1"/>
  <c r="F91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J53" i="1"/>
  <c r="J64" i="1" s="1"/>
  <c r="I53" i="1"/>
  <c r="H53" i="1"/>
  <c r="H64" i="1" s="1"/>
  <c r="G53" i="1"/>
  <c r="F53" i="1"/>
  <c r="F64" i="1" s="1"/>
  <c r="B45" i="1"/>
  <c r="A45" i="1"/>
  <c r="J44" i="1"/>
  <c r="I44" i="1"/>
  <c r="H44" i="1"/>
  <c r="G44" i="1"/>
  <c r="F44" i="1"/>
  <c r="B35" i="1"/>
  <c r="A35" i="1"/>
  <c r="J34" i="1"/>
  <c r="J45" i="1" s="1"/>
  <c r="I34" i="1"/>
  <c r="H34" i="1"/>
  <c r="H45" i="1" s="1"/>
  <c r="G34" i="1"/>
  <c r="F34" i="1"/>
  <c r="F45" i="1" s="1"/>
  <c r="B26" i="1"/>
  <c r="A26" i="1"/>
  <c r="J25" i="1"/>
  <c r="I25" i="1"/>
  <c r="H25" i="1"/>
  <c r="G25" i="1"/>
  <c r="F25" i="1"/>
  <c r="B16" i="1"/>
  <c r="A16" i="1"/>
  <c r="J15" i="1"/>
  <c r="J26" i="1" s="1"/>
  <c r="I15" i="1"/>
  <c r="H15" i="1"/>
  <c r="H26" i="1" s="1"/>
  <c r="G15" i="1"/>
  <c r="F15" i="1"/>
  <c r="F26" i="1" s="1"/>
  <c r="F121" i="1" l="1"/>
  <c r="H121" i="1"/>
  <c r="J121" i="1"/>
  <c r="H140" i="1"/>
  <c r="F159" i="1"/>
  <c r="H159" i="1"/>
  <c r="F178" i="1"/>
  <c r="H178" i="1"/>
  <c r="J178" i="1"/>
  <c r="F197" i="1"/>
  <c r="H197" i="1"/>
  <c r="J197" i="1"/>
  <c r="H83" i="1"/>
  <c r="F83" i="1"/>
  <c r="J159" i="1"/>
  <c r="F140" i="1"/>
  <c r="J140" i="1"/>
  <c r="F102" i="1"/>
  <c r="F198" i="1" s="1"/>
  <c r="J83" i="1"/>
  <c r="J198" i="1" s="1"/>
  <c r="G26" i="1"/>
  <c r="I26" i="1"/>
  <c r="G45" i="1"/>
  <c r="I45" i="1"/>
  <c r="G64" i="1"/>
  <c r="I64" i="1"/>
  <c r="G83" i="1"/>
  <c r="I83" i="1"/>
  <c r="G102" i="1"/>
  <c r="I102" i="1"/>
  <c r="G121" i="1"/>
  <c r="I121" i="1"/>
  <c r="G140" i="1"/>
  <c r="I140" i="1"/>
  <c r="G159" i="1"/>
  <c r="I159" i="1"/>
  <c r="G178" i="1"/>
  <c r="I178" i="1"/>
  <c r="G197" i="1"/>
  <c r="I197" i="1"/>
  <c r="H198" i="1" l="1"/>
  <c r="I198" i="1"/>
  <c r="G198" i="1"/>
</calcChain>
</file>

<file path=xl/sharedStrings.xml><?xml version="1.0" encoding="utf-8"?>
<sst xmlns="http://schemas.openxmlformats.org/spreadsheetml/2006/main" count="275" uniqueCount="84">
  <si>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</si>
  <si>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</si>
  <si>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</si>
  <si>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</si>
  <si>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</si>
  <si>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</si>
  <si>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</si>
  <si>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</si>
  <si>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</si>
  <si>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</si>
  <si>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</si>
  <si>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</si>
  <si>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</si>
  <si>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</si>
  <si>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</si>
  <si>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</si>
  <si>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</si>
  <si>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</si>
  <si>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</si>
  <si>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</si>
  <si>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</si>
  <si>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</si>
  <si>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</si>
  <si>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</si>
  <si>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</si>
  <si>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</si>
  <si>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</si>
  <si>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</si>
  <si>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</si>
  <si>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</si>
  <si>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</si>
  <si>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</si>
  <si>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</si>
  <si>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</si>
  <si>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</si>
  <si>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</si>
  <si>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</si>
  <si>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Глазуновская средняя  общеобразовательная школа</t>
  </si>
  <si>
    <t>Директор</t>
  </si>
  <si>
    <t>Жарикова Т.Н.</t>
  </si>
  <si>
    <t>Салат из белокачанной капусты с растительным маслом</t>
  </si>
  <si>
    <t>Макаронные изделия отварные</t>
  </si>
  <si>
    <t>Чай с сахаром</t>
  </si>
  <si>
    <t>Хлеб пшеничный</t>
  </si>
  <si>
    <t>Кондитерское изделие</t>
  </si>
  <si>
    <t>Салат из свеклы с растительным маслом</t>
  </si>
  <si>
    <t>Суп картофельный с макаронными изделиями</t>
  </si>
  <si>
    <t>Жаркое по-домашнему</t>
  </si>
  <si>
    <t>Компот из смеси сухофруктов</t>
  </si>
  <si>
    <t>Щи из свежей капусты скартофелем</t>
  </si>
  <si>
    <t>Сырники из творога</t>
  </si>
  <si>
    <t>Какао с молоком</t>
  </si>
  <si>
    <t>Суп картофельный с бобовыми</t>
  </si>
  <si>
    <t>Куры отварные</t>
  </si>
  <si>
    <t>Кофейный напиток</t>
  </si>
  <si>
    <t>Котлеты</t>
  </si>
  <si>
    <t>Салат из моркови с растительным маслом</t>
  </si>
  <si>
    <t>Рассольник  Петербургский</t>
  </si>
  <si>
    <t>Рыба припущенная</t>
  </si>
  <si>
    <t>Картофельное пюре</t>
  </si>
  <si>
    <t>Суп картофельный с горохом</t>
  </si>
  <si>
    <t>Биточки</t>
  </si>
  <si>
    <t>Гуляш</t>
  </si>
  <si>
    <t>Чай с сахаром и лимоном</t>
  </si>
  <si>
    <t>54-3гн</t>
  </si>
  <si>
    <t>Напиток лимонный</t>
  </si>
  <si>
    <t>Суп картофельный с крупой (пшено)</t>
  </si>
  <si>
    <t>Печенка по-строгоновски</t>
  </si>
  <si>
    <t>Пюре картофельное</t>
  </si>
  <si>
    <t>Венегрет овощной</t>
  </si>
  <si>
    <t>54-6г</t>
  </si>
  <si>
    <t>Рис отварной с соусом</t>
  </si>
  <si>
    <t>Каша гречневая рассыпчатая с соусом</t>
  </si>
  <si>
    <t>Суп картофельный с крупой (рис)</t>
  </si>
  <si>
    <t xml:space="preserve">Суп картофельный </t>
  </si>
  <si>
    <t>Плов из птицы</t>
  </si>
  <si>
    <t>Напиток из плодов шиповника</t>
  </si>
  <si>
    <t>Борщ с капустой и картофелем</t>
  </si>
  <si>
    <t>цена</t>
  </si>
  <si>
    <t>Перспективное меню на 10 дней</t>
  </si>
  <si>
    <t>пром</t>
  </si>
  <si>
    <t>09</t>
  </si>
  <si>
    <t>01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</si>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</sst>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/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tabSelected="1" zoomScaleNormal="100" workbookViewId="0">
      <pane xSplit="4" ySplit="7" topLeftCell="E149" activePane="bottomRight" state="frozen"/>
      <selection pane="topRight" activeCell="E1" sqref="E1"/>
      <selection pane="bottomLeft" activeCell="A6" sqref="A6"/>
      <selection pane="bottomRight" activeCell="Q158" sqref="Q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37</v>
      </c>
      <c r="D1" s="58"/>
      <c r="E1" s="58"/>
      <c r="F1" s="12" t="s">
        <v>15</v>
      </c>
      <c r="G1" s="2" t="s">
        <v>16</v>
      </c>
      <c r="H1" s="59" t="s">
        <v>38</v>
      </c>
      <c r="I1" s="59"/>
      <c r="J1" s="59"/>
      <c r="K1" s="59"/>
    </row>
    <row r="2" spans="1:12" ht="18" x14ac:dyDescent="0.2">
      <c r="A2" s="34" t="s">
        <v>79</v>
      </c>
      <c r="C2" s="2"/>
      <c r="G2" s="2" t="s">
        <v>17</v>
      </c>
      <c r="H2" s="59" t="s">
        <v>39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54" t="s">
        <v>81</v>
      </c>
      <c r="I3" s="54" t="s">
        <v>82</v>
      </c>
      <c r="J3" s="53">
        <v>2025</v>
      </c>
      <c r="K3" s="1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x14ac:dyDescent="0.2">
      <c r="C5" s="2"/>
      <c r="D5" s="4"/>
      <c r="H5" s="43"/>
      <c r="I5" s="43"/>
      <c r="J5" s="43"/>
    </row>
    <row r="6" spans="1:12" ht="13.5" thickBot="1" x14ac:dyDescent="0.25">
      <c r="C6" s="2"/>
      <c r="D6" s="4"/>
      <c r="H6" s="43"/>
      <c r="I6" s="43"/>
      <c r="J6" s="43"/>
    </row>
    <row r="7" spans="1:12" ht="34.5" thickBot="1" x14ac:dyDescent="0.25">
      <c r="A7" s="41" t="s">
        <v>13</v>
      </c>
      <c r="B7" s="42" t="s">
        <v>14</v>
      </c>
      <c r="C7" s="35" t="s">
        <v>0</v>
      </c>
      <c r="D7" s="35" t="s">
        <v>12</v>
      </c>
      <c r="E7" s="35" t="s">
        <v>11</v>
      </c>
      <c r="F7" s="35" t="s">
        <v>33</v>
      </c>
      <c r="G7" s="35" t="s">
        <v>1</v>
      </c>
      <c r="H7" s="35" t="s">
        <v>2</v>
      </c>
      <c r="I7" s="35" t="s">
        <v>3</v>
      </c>
      <c r="J7" s="35" t="s">
        <v>9</v>
      </c>
      <c r="K7" s="45" t="s">
        <v>10</v>
      </c>
      <c r="L7" s="51" t="s">
        <v>78</v>
      </c>
    </row>
    <row r="8" spans="1:12" ht="15" x14ac:dyDescent="0.25">
      <c r="A8" s="20">
        <v>1</v>
      </c>
      <c r="B8" s="21">
        <v>1</v>
      </c>
      <c r="C8" s="22" t="s">
        <v>19</v>
      </c>
      <c r="D8" s="5" t="s">
        <v>20</v>
      </c>
      <c r="E8" s="37"/>
      <c r="F8" s="38"/>
      <c r="G8" s="38"/>
      <c r="H8" s="38"/>
      <c r="I8" s="38"/>
      <c r="J8" s="38"/>
      <c r="K8" s="46"/>
      <c r="L8" s="50"/>
    </row>
    <row r="9" spans="1:12" ht="15" x14ac:dyDescent="0.25">
      <c r="A9" s="23"/>
      <c r="B9" s="15"/>
      <c r="C9" s="11"/>
      <c r="D9" s="6"/>
      <c r="E9" s="39"/>
      <c r="F9" s="40"/>
      <c r="G9" s="40"/>
      <c r="H9" s="40"/>
      <c r="I9" s="40"/>
      <c r="J9" s="40"/>
      <c r="K9" s="47"/>
      <c r="L9" s="50"/>
    </row>
    <row r="10" spans="1:12" ht="15" x14ac:dyDescent="0.25">
      <c r="A10" s="23"/>
      <c r="B10" s="15"/>
      <c r="C10" s="11"/>
      <c r="D10" s="7" t="s">
        <v>21</v>
      </c>
      <c r="E10" s="39"/>
      <c r="F10" s="40"/>
      <c r="G10" s="40"/>
      <c r="H10" s="40"/>
      <c r="I10" s="40"/>
      <c r="J10" s="40"/>
      <c r="K10" s="47"/>
      <c r="L10" s="50"/>
    </row>
    <row r="11" spans="1:12" ht="15" x14ac:dyDescent="0.25">
      <c r="A11" s="23"/>
      <c r="B11" s="15"/>
      <c r="C11" s="11"/>
      <c r="D11" s="7" t="s">
        <v>22</v>
      </c>
      <c r="E11" s="39"/>
      <c r="F11" s="40"/>
      <c r="G11" s="40"/>
      <c r="H11" s="40"/>
      <c r="I11" s="40"/>
      <c r="J11" s="40"/>
      <c r="K11" s="47"/>
      <c r="L11" s="50"/>
    </row>
    <row r="12" spans="1:12" ht="15" x14ac:dyDescent="0.25">
      <c r="A12" s="23"/>
      <c r="B12" s="15"/>
      <c r="C12" s="11"/>
      <c r="D12" s="7" t="s">
        <v>23</v>
      </c>
      <c r="E12" s="39"/>
      <c r="F12" s="40"/>
      <c r="G12" s="40"/>
      <c r="H12" s="40"/>
      <c r="I12" s="40"/>
      <c r="J12" s="40"/>
      <c r="K12" s="47"/>
      <c r="L12" s="5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7"/>
      <c r="L13" s="50"/>
    </row>
    <row r="14" spans="1:12" ht="15" x14ac:dyDescent="0.25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7"/>
      <c r="L14" s="50"/>
    </row>
    <row r="15" spans="1:12" ht="15" x14ac:dyDescent="0.25">
      <c r="A15" s="24"/>
      <c r="B15" s="17"/>
      <c r="C15" s="8"/>
      <c r="D15" s="18" t="s">
        <v>32</v>
      </c>
      <c r="E15" s="9"/>
      <c r="F15" s="19">
        <f>SUM(F8:F14)</f>
        <v>0</v>
      </c>
      <c r="G15" s="19">
        <f t="shared" ref="G15:J15" si="0">SUM(G8:G14)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48"/>
      <c r="L15" s="50"/>
    </row>
    <row r="16" spans="1:12" ht="15.75" thickBot="1" x14ac:dyDescent="0.3">
      <c r="A16" s="25">
        <f>A8</f>
        <v>1</v>
      </c>
      <c r="B16" s="13">
        <f>B8</f>
        <v>1</v>
      </c>
      <c r="C16" s="10" t="s">
        <v>24</v>
      </c>
      <c r="D16" s="7" t="s">
        <v>25</v>
      </c>
      <c r="E16" s="39" t="s">
        <v>40</v>
      </c>
      <c r="F16" s="40">
        <v>60</v>
      </c>
      <c r="G16" s="40">
        <v>0.85</v>
      </c>
      <c r="H16" s="40">
        <v>3.05</v>
      </c>
      <c r="I16" s="40">
        <v>5.19</v>
      </c>
      <c r="J16" s="40">
        <v>51.54</v>
      </c>
      <c r="K16" s="47">
        <v>43</v>
      </c>
      <c r="L16" s="50">
        <v>3.75</v>
      </c>
    </row>
    <row r="17" spans="1:12" ht="15" x14ac:dyDescent="0.25">
      <c r="A17" s="23"/>
      <c r="B17" s="15"/>
      <c r="C17" s="11"/>
      <c r="D17" s="7" t="s">
        <v>26</v>
      </c>
      <c r="E17" s="37" t="s">
        <v>66</v>
      </c>
      <c r="F17" s="38">
        <v>200</v>
      </c>
      <c r="G17" s="38">
        <v>1.74</v>
      </c>
      <c r="H17" s="38">
        <v>2.27</v>
      </c>
      <c r="I17" s="38">
        <v>11.43</v>
      </c>
      <c r="J17" s="38">
        <v>73.2</v>
      </c>
      <c r="K17" s="46">
        <v>204</v>
      </c>
      <c r="L17" s="50">
        <v>3.87</v>
      </c>
    </row>
    <row r="18" spans="1:12" ht="15" x14ac:dyDescent="0.25">
      <c r="A18" s="23"/>
      <c r="B18" s="15"/>
      <c r="C18" s="11"/>
      <c r="D18" s="7" t="s">
        <v>27</v>
      </c>
      <c r="E18" s="39" t="s">
        <v>62</v>
      </c>
      <c r="F18" s="40">
        <v>175</v>
      </c>
      <c r="G18" s="40">
        <v>23.8</v>
      </c>
      <c r="H18" s="40">
        <v>19.52</v>
      </c>
      <c r="I18" s="40">
        <v>5.74</v>
      </c>
      <c r="J18" s="40">
        <v>203</v>
      </c>
      <c r="K18" s="47">
        <v>591</v>
      </c>
      <c r="L18" s="50">
        <v>34.229999999999997</v>
      </c>
    </row>
    <row r="19" spans="1:12" ht="15" x14ac:dyDescent="0.25">
      <c r="A19" s="23"/>
      <c r="B19" s="15"/>
      <c r="C19" s="11"/>
      <c r="D19" s="7" t="s">
        <v>28</v>
      </c>
      <c r="E19" s="39" t="s">
        <v>41</v>
      </c>
      <c r="F19" s="40">
        <v>150</v>
      </c>
      <c r="G19" s="40">
        <v>5.52</v>
      </c>
      <c r="H19" s="40">
        <v>4.5199999999999996</v>
      </c>
      <c r="I19" s="40">
        <v>26.45</v>
      </c>
      <c r="J19" s="40">
        <v>168.45</v>
      </c>
      <c r="K19" s="47">
        <v>688</v>
      </c>
      <c r="L19" s="50">
        <v>9.3000000000000007</v>
      </c>
    </row>
    <row r="20" spans="1:12" ht="15" x14ac:dyDescent="0.25">
      <c r="A20" s="23"/>
      <c r="B20" s="15"/>
      <c r="C20" s="11"/>
      <c r="D20" s="7" t="s">
        <v>29</v>
      </c>
      <c r="E20" s="39" t="s">
        <v>42</v>
      </c>
      <c r="F20" s="40">
        <v>200</v>
      </c>
      <c r="G20" s="40">
        <v>0.2</v>
      </c>
      <c r="H20" s="40">
        <v>0</v>
      </c>
      <c r="I20" s="40">
        <v>14</v>
      </c>
      <c r="J20" s="40">
        <v>28</v>
      </c>
      <c r="K20" s="47">
        <v>943</v>
      </c>
      <c r="L20" s="50">
        <v>2.3199999999999998</v>
      </c>
    </row>
    <row r="21" spans="1:12" ht="15" x14ac:dyDescent="0.25">
      <c r="A21" s="23"/>
      <c r="B21" s="15"/>
      <c r="C21" s="11"/>
      <c r="D21" s="7" t="s">
        <v>30</v>
      </c>
      <c r="E21" s="39" t="s">
        <v>43</v>
      </c>
      <c r="F21" s="40">
        <v>30</v>
      </c>
      <c r="G21" s="40">
        <v>2.4</v>
      </c>
      <c r="H21" s="40">
        <v>0.9</v>
      </c>
      <c r="I21" s="40">
        <v>10.08</v>
      </c>
      <c r="J21" s="40">
        <v>80.2</v>
      </c>
      <c r="K21" s="52" t="s">
        <v>80</v>
      </c>
      <c r="L21" s="50">
        <v>1.9</v>
      </c>
    </row>
    <row r="22" spans="1:12" ht="15" x14ac:dyDescent="0.25">
      <c r="A22" s="23"/>
      <c r="B22" s="15"/>
      <c r="C22" s="11"/>
      <c r="D22" s="7" t="s">
        <v>31</v>
      </c>
      <c r="E22" s="39"/>
      <c r="F22" s="40"/>
      <c r="G22" s="40"/>
      <c r="H22" s="40"/>
      <c r="I22" s="40"/>
      <c r="J22" s="40"/>
      <c r="K22" s="47"/>
      <c r="L22" s="50"/>
    </row>
    <row r="23" spans="1:12" ht="15" x14ac:dyDescent="0.25">
      <c r="A23" s="23"/>
      <c r="B23" s="15"/>
      <c r="C23" s="11"/>
      <c r="D23" s="6"/>
      <c r="E23" s="39" t="s">
        <v>44</v>
      </c>
      <c r="F23" s="40">
        <v>40</v>
      </c>
      <c r="G23" s="40">
        <v>3.46</v>
      </c>
      <c r="H23" s="40">
        <v>1.27</v>
      </c>
      <c r="I23" s="40">
        <v>22.67</v>
      </c>
      <c r="J23" s="40">
        <v>115.86</v>
      </c>
      <c r="K23" s="52" t="s">
        <v>80</v>
      </c>
      <c r="L23" s="50">
        <v>15.87</v>
      </c>
    </row>
    <row r="24" spans="1:12" ht="15" x14ac:dyDescent="0.25">
      <c r="A24" s="23"/>
      <c r="B24" s="15"/>
      <c r="C24" s="11"/>
      <c r="D24" s="6"/>
      <c r="E24" s="39"/>
      <c r="F24" s="40"/>
      <c r="G24" s="40"/>
      <c r="H24" s="40"/>
      <c r="I24" s="40"/>
      <c r="J24" s="40"/>
      <c r="K24" s="47"/>
      <c r="L24" s="50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855</v>
      </c>
      <c r="G25" s="19">
        <f t="shared" ref="G25:L25" si="1">SUM(G16:G24)</f>
        <v>37.97</v>
      </c>
      <c r="H25" s="19">
        <f t="shared" si="1"/>
        <v>31.529999999999998</v>
      </c>
      <c r="I25" s="19">
        <f t="shared" si="1"/>
        <v>95.56</v>
      </c>
      <c r="J25" s="19">
        <f t="shared" si="1"/>
        <v>720.25000000000011</v>
      </c>
      <c r="K25" s="19"/>
      <c r="L25" s="19">
        <f t="shared" si="1"/>
        <v>71.239999999999995</v>
      </c>
    </row>
    <row r="26" spans="1:12" ht="15.75" thickBot="1" x14ac:dyDescent="0.25">
      <c r="A26" s="28">
        <f>A8</f>
        <v>1</v>
      </c>
      <c r="B26" s="29">
        <f>B8</f>
        <v>1</v>
      </c>
      <c r="C26" s="60" t="s">
        <v>4</v>
      </c>
      <c r="D26" s="61"/>
      <c r="E26" s="30"/>
      <c r="F26" s="31">
        <f>F15+F25</f>
        <v>855</v>
      </c>
      <c r="G26" s="31">
        <f t="shared" ref="G26:J26" si="2">G15+G25</f>
        <v>37.97</v>
      </c>
      <c r="H26" s="31">
        <f t="shared" si="2"/>
        <v>31.529999999999998</v>
      </c>
      <c r="I26" s="31">
        <f t="shared" si="2"/>
        <v>95.56</v>
      </c>
      <c r="J26" s="31">
        <f t="shared" si="2"/>
        <v>720.25000000000011</v>
      </c>
      <c r="K26" s="49"/>
      <c r="L26" s="19">
        <f>L25</f>
        <v>71.239999999999995</v>
      </c>
    </row>
    <row r="27" spans="1:12" ht="15" x14ac:dyDescent="0.25">
      <c r="A27" s="14">
        <v>1</v>
      </c>
      <c r="B27" s="15">
        <v>2</v>
      </c>
      <c r="C27" s="22" t="s">
        <v>19</v>
      </c>
      <c r="D27" s="5" t="s">
        <v>20</v>
      </c>
      <c r="E27" s="37"/>
      <c r="F27" s="38"/>
      <c r="G27" s="38"/>
      <c r="H27" s="38"/>
      <c r="I27" s="38"/>
      <c r="J27" s="38"/>
      <c r="K27" s="46"/>
      <c r="L27" s="50"/>
    </row>
    <row r="28" spans="1:12" ht="15" x14ac:dyDescent="0.25">
      <c r="A28" s="14"/>
      <c r="B28" s="15"/>
      <c r="C28" s="11"/>
      <c r="D28" s="6"/>
      <c r="E28" s="39"/>
      <c r="F28" s="40"/>
      <c r="G28" s="40"/>
      <c r="H28" s="40"/>
      <c r="I28" s="40"/>
      <c r="J28" s="40"/>
      <c r="K28" s="47"/>
      <c r="L28" s="50"/>
    </row>
    <row r="29" spans="1:12" ht="15" x14ac:dyDescent="0.25">
      <c r="A29" s="14"/>
      <c r="B29" s="15"/>
      <c r="C29" s="11"/>
      <c r="D29" s="7" t="s">
        <v>21</v>
      </c>
      <c r="E29" s="39"/>
      <c r="F29" s="40"/>
      <c r="G29" s="40"/>
      <c r="H29" s="40"/>
      <c r="I29" s="40"/>
      <c r="J29" s="40"/>
      <c r="K29" s="47"/>
      <c r="L29" s="50"/>
    </row>
    <row r="30" spans="1:12" ht="15" x14ac:dyDescent="0.25">
      <c r="A30" s="14"/>
      <c r="B30" s="15"/>
      <c r="C30" s="11"/>
      <c r="D30" s="7" t="s">
        <v>22</v>
      </c>
      <c r="E30" s="39"/>
      <c r="F30" s="40"/>
      <c r="G30" s="40"/>
      <c r="H30" s="40"/>
      <c r="I30" s="40"/>
      <c r="J30" s="40"/>
      <c r="K30" s="47"/>
      <c r="L30" s="50"/>
    </row>
    <row r="31" spans="1:12" ht="15" x14ac:dyDescent="0.25">
      <c r="A31" s="14"/>
      <c r="B31" s="15"/>
      <c r="C31" s="11"/>
      <c r="D31" s="7" t="s">
        <v>23</v>
      </c>
      <c r="E31" s="39"/>
      <c r="F31" s="40"/>
      <c r="G31" s="40"/>
      <c r="H31" s="40"/>
      <c r="I31" s="40"/>
      <c r="J31" s="40"/>
      <c r="K31" s="47"/>
      <c r="L31" s="50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7"/>
      <c r="L32" s="50"/>
    </row>
    <row r="33" spans="1:12" ht="15" x14ac:dyDescent="0.2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7"/>
      <c r="L33" s="50"/>
    </row>
    <row r="34" spans="1:12" ht="15" x14ac:dyDescent="0.25">
      <c r="A34" s="16"/>
      <c r="B34" s="17"/>
      <c r="C34" s="8"/>
      <c r="D34" s="18" t="s">
        <v>32</v>
      </c>
      <c r="E34" s="9"/>
      <c r="F34" s="19">
        <f>SUM(F27:F33)</f>
        <v>0</v>
      </c>
      <c r="G34" s="19">
        <f t="shared" ref="G34" si="3">SUM(G27:G33)</f>
        <v>0</v>
      </c>
      <c r="H34" s="19">
        <f t="shared" ref="H34" si="4">SUM(H27:H33)</f>
        <v>0</v>
      </c>
      <c r="I34" s="19">
        <f t="shared" ref="I34" si="5">SUM(I27:I33)</f>
        <v>0</v>
      </c>
      <c r="J34" s="19">
        <f t="shared" ref="J34" si="6">SUM(J27:J33)</f>
        <v>0</v>
      </c>
      <c r="K34" s="48"/>
      <c r="L34" s="50"/>
    </row>
    <row r="35" spans="1:12" ht="15" x14ac:dyDescent="0.25">
      <c r="A35" s="13">
        <f>A27</f>
        <v>1</v>
      </c>
      <c r="B35" s="13">
        <f>B27</f>
        <v>2</v>
      </c>
      <c r="C35" s="10" t="s">
        <v>24</v>
      </c>
      <c r="D35" s="7" t="s">
        <v>25</v>
      </c>
      <c r="E35" s="39" t="s">
        <v>45</v>
      </c>
      <c r="F35" s="40">
        <v>60</v>
      </c>
      <c r="G35" s="40">
        <v>0.86</v>
      </c>
      <c r="H35" s="40">
        <v>3.65</v>
      </c>
      <c r="I35" s="40">
        <v>5.0199999999999996</v>
      </c>
      <c r="J35" s="40">
        <v>56.34</v>
      </c>
      <c r="K35" s="47">
        <v>33</v>
      </c>
      <c r="L35" s="50">
        <v>3.69</v>
      </c>
    </row>
    <row r="36" spans="1:12" ht="15" x14ac:dyDescent="0.25">
      <c r="A36" s="14"/>
      <c r="B36" s="15"/>
      <c r="C36" s="11"/>
      <c r="D36" s="7" t="s">
        <v>26</v>
      </c>
      <c r="E36" s="39" t="s">
        <v>46</v>
      </c>
      <c r="F36" s="40">
        <v>200</v>
      </c>
      <c r="G36" s="40">
        <v>2.15</v>
      </c>
      <c r="H36" s="40">
        <v>2.27</v>
      </c>
      <c r="I36" s="40">
        <v>13.71</v>
      </c>
      <c r="J36" s="40">
        <v>83.8</v>
      </c>
      <c r="K36" s="47">
        <v>208</v>
      </c>
      <c r="L36" s="50">
        <v>4.1900000000000004</v>
      </c>
    </row>
    <row r="37" spans="1:12" ht="15" x14ac:dyDescent="0.25">
      <c r="A37" s="14"/>
      <c r="B37" s="15"/>
      <c r="C37" s="11"/>
      <c r="D37" s="7" t="s">
        <v>27</v>
      </c>
      <c r="E37" s="39" t="s">
        <v>67</v>
      </c>
      <c r="F37" s="40">
        <v>105</v>
      </c>
      <c r="G37" s="40">
        <v>17.43</v>
      </c>
      <c r="H37" s="40">
        <v>11.64</v>
      </c>
      <c r="I37" s="40">
        <v>7.1</v>
      </c>
      <c r="J37" s="40">
        <v>162.31</v>
      </c>
      <c r="K37" s="47">
        <v>690</v>
      </c>
      <c r="L37" s="50">
        <v>25.2</v>
      </c>
    </row>
    <row r="38" spans="1:12" ht="15" x14ac:dyDescent="0.25">
      <c r="A38" s="14"/>
      <c r="B38" s="15"/>
      <c r="C38" s="11"/>
      <c r="D38" s="7" t="s">
        <v>28</v>
      </c>
      <c r="E38" s="39" t="s">
        <v>68</v>
      </c>
      <c r="F38" s="40">
        <v>150</v>
      </c>
      <c r="G38" s="40">
        <v>3.06</v>
      </c>
      <c r="H38" s="40">
        <v>4.8</v>
      </c>
      <c r="I38" s="40">
        <v>20.45</v>
      </c>
      <c r="J38" s="40">
        <v>137.25</v>
      </c>
      <c r="K38" s="47">
        <v>694</v>
      </c>
      <c r="L38" s="50">
        <v>11.85</v>
      </c>
    </row>
    <row r="39" spans="1:12" ht="15" x14ac:dyDescent="0.25">
      <c r="A39" s="14"/>
      <c r="B39" s="15"/>
      <c r="C39" s="11"/>
      <c r="D39" s="7" t="s">
        <v>29</v>
      </c>
      <c r="E39" s="39" t="s">
        <v>65</v>
      </c>
      <c r="F39" s="40">
        <v>200</v>
      </c>
      <c r="G39" s="40">
        <v>1.7999999999999999E-2</v>
      </c>
      <c r="H39" s="40">
        <v>0.02</v>
      </c>
      <c r="I39" s="40">
        <v>27.46</v>
      </c>
      <c r="J39" s="40">
        <v>94.58</v>
      </c>
      <c r="K39" s="47">
        <v>95</v>
      </c>
      <c r="L39" s="50">
        <v>6.07</v>
      </c>
    </row>
    <row r="40" spans="1:12" ht="15" x14ac:dyDescent="0.25">
      <c r="A40" s="14"/>
      <c r="B40" s="15"/>
      <c r="C40" s="11"/>
      <c r="D40" s="7" t="s">
        <v>30</v>
      </c>
      <c r="E40" s="39" t="s">
        <v>43</v>
      </c>
      <c r="F40" s="40">
        <v>30</v>
      </c>
      <c r="G40" s="40">
        <v>2.4</v>
      </c>
      <c r="H40" s="40">
        <v>0.9</v>
      </c>
      <c r="I40" s="40">
        <v>10.08</v>
      </c>
      <c r="J40" s="40">
        <v>80.2</v>
      </c>
      <c r="K40" s="52" t="s">
        <v>80</v>
      </c>
      <c r="L40" s="50">
        <v>1.9</v>
      </c>
    </row>
    <row r="41" spans="1:12" ht="15" x14ac:dyDescent="0.25">
      <c r="A41" s="14"/>
      <c r="B41" s="15"/>
      <c r="C41" s="11"/>
      <c r="D41" s="7" t="s">
        <v>31</v>
      </c>
      <c r="E41" s="39"/>
      <c r="F41" s="40"/>
      <c r="G41" s="40"/>
      <c r="H41" s="40"/>
      <c r="I41" s="40"/>
      <c r="J41" s="40"/>
      <c r="K41" s="47"/>
      <c r="L41" s="50"/>
    </row>
    <row r="42" spans="1:12" ht="15" x14ac:dyDescent="0.25">
      <c r="A42" s="14"/>
      <c r="B42" s="15"/>
      <c r="C42" s="11"/>
      <c r="D42" s="6"/>
      <c r="E42" s="39" t="s">
        <v>44</v>
      </c>
      <c r="F42" s="40">
        <v>60</v>
      </c>
      <c r="G42" s="40">
        <v>5.2</v>
      </c>
      <c r="H42" s="40">
        <v>1.9</v>
      </c>
      <c r="I42" s="40">
        <v>34</v>
      </c>
      <c r="J42" s="40">
        <v>173.8</v>
      </c>
      <c r="K42" s="52" t="s">
        <v>80</v>
      </c>
      <c r="L42" s="50">
        <v>18.34</v>
      </c>
    </row>
    <row r="43" spans="1:12" ht="15" x14ac:dyDescent="0.2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7"/>
      <c r="L43" s="50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805</v>
      </c>
      <c r="G44" s="19">
        <f t="shared" ref="G44" si="7">SUM(G35:G43)</f>
        <v>31.117999999999995</v>
      </c>
      <c r="H44" s="19">
        <f t="shared" ref="H44" si="8">SUM(H35:H43)</f>
        <v>25.18</v>
      </c>
      <c r="I44" s="19">
        <f t="shared" ref="I44" si="9">SUM(I35:I43)</f>
        <v>117.82000000000001</v>
      </c>
      <c r="J44" s="19">
        <f t="shared" ref="J44:L44" si="10">SUM(J35:J43)</f>
        <v>788.28</v>
      </c>
      <c r="K44" s="19"/>
      <c r="L44" s="19">
        <f t="shared" si="10"/>
        <v>71.239999999999995</v>
      </c>
    </row>
    <row r="45" spans="1:12" ht="15.75" customHeight="1" thickBot="1" x14ac:dyDescent="0.25">
      <c r="A45" s="32">
        <f>A27</f>
        <v>1</v>
      </c>
      <c r="B45" s="32">
        <f>B27</f>
        <v>2</v>
      </c>
      <c r="C45" s="60" t="s">
        <v>4</v>
      </c>
      <c r="D45" s="61"/>
      <c r="E45" s="30"/>
      <c r="F45" s="31">
        <f>F34+F44</f>
        <v>805</v>
      </c>
      <c r="G45" s="31">
        <f t="shared" ref="G45" si="11">G34+G44</f>
        <v>31.117999999999995</v>
      </c>
      <c r="H45" s="31">
        <f t="shared" ref="H45" si="12">H34+H44</f>
        <v>25.18</v>
      </c>
      <c r="I45" s="31">
        <f t="shared" ref="I45" si="13">I34+I44</f>
        <v>117.82000000000001</v>
      </c>
      <c r="J45" s="31">
        <f t="shared" ref="J45" si="14">J34+J44</f>
        <v>788.28</v>
      </c>
      <c r="K45" s="49"/>
      <c r="L45" s="50">
        <f>L44</f>
        <v>71.239999999999995</v>
      </c>
    </row>
    <row r="46" spans="1:12" ht="15" x14ac:dyDescent="0.25">
      <c r="A46" s="20">
        <v>1</v>
      </c>
      <c r="B46" s="21">
        <v>3</v>
      </c>
      <c r="C46" s="22" t="s">
        <v>19</v>
      </c>
      <c r="D46" s="5" t="s">
        <v>20</v>
      </c>
      <c r="E46" s="37"/>
      <c r="F46" s="38"/>
      <c r="G46" s="38"/>
      <c r="H46" s="38"/>
      <c r="I46" s="38"/>
      <c r="J46" s="38"/>
      <c r="K46" s="46"/>
      <c r="L46" s="50"/>
    </row>
    <row r="47" spans="1:12" ht="15" x14ac:dyDescent="0.25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47"/>
      <c r="L47" s="50"/>
    </row>
    <row r="48" spans="1:12" ht="15" x14ac:dyDescent="0.25">
      <c r="A48" s="23"/>
      <c r="B48" s="15"/>
      <c r="C48" s="11"/>
      <c r="D48" s="7" t="s">
        <v>21</v>
      </c>
      <c r="E48" s="39"/>
      <c r="F48" s="40"/>
      <c r="G48" s="40"/>
      <c r="H48" s="40"/>
      <c r="I48" s="40"/>
      <c r="J48" s="40"/>
      <c r="K48" s="47"/>
      <c r="L48" s="50"/>
    </row>
    <row r="49" spans="1:12" ht="15" x14ac:dyDescent="0.25">
      <c r="A49" s="23"/>
      <c r="B49" s="15"/>
      <c r="C49" s="11"/>
      <c r="D49" s="7" t="s">
        <v>22</v>
      </c>
      <c r="E49" s="39"/>
      <c r="F49" s="40"/>
      <c r="G49" s="40"/>
      <c r="H49" s="40"/>
      <c r="I49" s="40"/>
      <c r="J49" s="40"/>
      <c r="K49" s="47"/>
      <c r="L49" s="50"/>
    </row>
    <row r="50" spans="1:12" ht="15" x14ac:dyDescent="0.25">
      <c r="A50" s="23"/>
      <c r="B50" s="15"/>
      <c r="C50" s="11"/>
      <c r="D50" s="7" t="s">
        <v>23</v>
      </c>
      <c r="E50" s="39"/>
      <c r="F50" s="40"/>
      <c r="G50" s="40"/>
      <c r="H50" s="40"/>
      <c r="I50" s="40"/>
      <c r="J50" s="40"/>
      <c r="K50" s="47"/>
      <c r="L50" s="50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7"/>
      <c r="L51" s="50"/>
    </row>
    <row r="52" spans="1:12" ht="15" x14ac:dyDescent="0.2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7"/>
      <c r="L52" s="50"/>
    </row>
    <row r="53" spans="1:12" ht="15" x14ac:dyDescent="0.25">
      <c r="A53" s="24"/>
      <c r="B53" s="17"/>
      <c r="C53" s="8"/>
      <c r="D53" s="18" t="s">
        <v>32</v>
      </c>
      <c r="E53" s="9"/>
      <c r="F53" s="19">
        <f>SUM(F46:F52)</f>
        <v>0</v>
      </c>
      <c r="G53" s="19">
        <f t="shared" ref="G53" si="15">SUM(G46:G52)</f>
        <v>0</v>
      </c>
      <c r="H53" s="19">
        <f t="shared" ref="H53" si="16">SUM(H46:H52)</f>
        <v>0</v>
      </c>
      <c r="I53" s="19">
        <f t="shared" ref="I53" si="17">SUM(I46:I52)</f>
        <v>0</v>
      </c>
      <c r="J53" s="19">
        <f t="shared" ref="J53" si="18">SUM(J46:J52)</f>
        <v>0</v>
      </c>
      <c r="K53" s="48"/>
      <c r="L53" s="50"/>
    </row>
    <row r="54" spans="1:12" ht="15" x14ac:dyDescent="0.25">
      <c r="A54" s="25">
        <f>A46</f>
        <v>1</v>
      </c>
      <c r="B54" s="13">
        <f>B46</f>
        <v>3</v>
      </c>
      <c r="C54" s="10" t="s">
        <v>24</v>
      </c>
      <c r="D54" s="7" t="s">
        <v>25</v>
      </c>
      <c r="E54" s="39"/>
      <c r="F54" s="40"/>
      <c r="G54" s="40"/>
      <c r="H54" s="40"/>
      <c r="I54" s="40"/>
      <c r="J54" s="40"/>
      <c r="K54" s="47"/>
      <c r="L54" s="50"/>
    </row>
    <row r="55" spans="1:12" ht="15" x14ac:dyDescent="0.25">
      <c r="A55" s="23"/>
      <c r="B55" s="15"/>
      <c r="C55" s="11"/>
      <c r="D55" s="7" t="s">
        <v>26</v>
      </c>
      <c r="E55" s="39" t="s">
        <v>49</v>
      </c>
      <c r="F55" s="40">
        <v>200</v>
      </c>
      <c r="G55" s="40">
        <v>1.4</v>
      </c>
      <c r="H55" s="40">
        <v>3.91</v>
      </c>
      <c r="I55" s="40">
        <v>6.79</v>
      </c>
      <c r="J55" s="40">
        <v>67.8</v>
      </c>
      <c r="K55" s="47">
        <v>187</v>
      </c>
      <c r="L55" s="50">
        <v>4.59</v>
      </c>
    </row>
    <row r="56" spans="1:12" ht="15" x14ac:dyDescent="0.25">
      <c r="A56" s="23"/>
      <c r="B56" s="15"/>
      <c r="C56" s="11"/>
      <c r="D56" s="7" t="s">
        <v>27</v>
      </c>
      <c r="E56" s="39" t="s">
        <v>50</v>
      </c>
      <c r="F56" s="40">
        <v>180</v>
      </c>
      <c r="G56" s="40">
        <v>33.64</v>
      </c>
      <c r="H56" s="40">
        <v>22.81</v>
      </c>
      <c r="I56" s="40">
        <v>20.52</v>
      </c>
      <c r="J56" s="40">
        <v>421.2</v>
      </c>
      <c r="K56" s="47">
        <v>463</v>
      </c>
      <c r="L56" s="50">
        <v>34.86</v>
      </c>
    </row>
    <row r="57" spans="1:12" ht="15" x14ac:dyDescent="0.2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7"/>
      <c r="L57" s="50"/>
    </row>
    <row r="58" spans="1:12" ht="15" x14ac:dyDescent="0.25">
      <c r="A58" s="23"/>
      <c r="B58" s="15"/>
      <c r="C58" s="11"/>
      <c r="D58" s="7" t="s">
        <v>29</v>
      </c>
      <c r="E58" s="39" t="s">
        <v>51</v>
      </c>
      <c r="F58" s="40">
        <v>200</v>
      </c>
      <c r="G58" s="40">
        <v>3.52</v>
      </c>
      <c r="H58" s="40">
        <v>3.72</v>
      </c>
      <c r="I58" s="40">
        <v>25.49</v>
      </c>
      <c r="J58" s="40">
        <v>145.19999999999999</v>
      </c>
      <c r="K58" s="47">
        <v>959</v>
      </c>
      <c r="L58" s="50">
        <v>10.34</v>
      </c>
    </row>
    <row r="59" spans="1:12" ht="15" x14ac:dyDescent="0.25">
      <c r="A59" s="23"/>
      <c r="B59" s="15"/>
      <c r="C59" s="11"/>
      <c r="D59" s="7" t="s">
        <v>30</v>
      </c>
      <c r="E59" s="39" t="s">
        <v>43</v>
      </c>
      <c r="F59" s="40">
        <v>30</v>
      </c>
      <c r="G59" s="40">
        <v>2.4</v>
      </c>
      <c r="H59" s="40">
        <v>0.9</v>
      </c>
      <c r="I59" s="40">
        <v>10.08</v>
      </c>
      <c r="J59" s="40">
        <v>80.2</v>
      </c>
      <c r="K59" s="52" t="s">
        <v>80</v>
      </c>
      <c r="L59" s="50">
        <v>1.9</v>
      </c>
    </row>
    <row r="60" spans="1:12" ht="15" x14ac:dyDescent="0.25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7"/>
      <c r="L60" s="50"/>
    </row>
    <row r="61" spans="1:12" ht="15" x14ac:dyDescent="0.25">
      <c r="A61" s="23"/>
      <c r="B61" s="15"/>
      <c r="C61" s="11"/>
      <c r="D61" s="6"/>
      <c r="E61" s="39" t="s">
        <v>44</v>
      </c>
      <c r="F61" s="40">
        <v>90</v>
      </c>
      <c r="G61" s="40">
        <v>5.84</v>
      </c>
      <c r="H61" s="40">
        <v>9.43</v>
      </c>
      <c r="I61" s="40">
        <v>49.06</v>
      </c>
      <c r="J61" s="40">
        <v>237.6</v>
      </c>
      <c r="K61" s="52" t="s">
        <v>80</v>
      </c>
      <c r="L61" s="50">
        <v>19.55</v>
      </c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7"/>
      <c r="L62" s="50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700</v>
      </c>
      <c r="G63" s="19">
        <f t="shared" ref="G63" si="19">SUM(G54:G62)</f>
        <v>46.8</v>
      </c>
      <c r="H63" s="19">
        <f t="shared" ref="H63" si="20">SUM(H54:H62)</f>
        <v>40.769999999999996</v>
      </c>
      <c r="I63" s="19">
        <f t="shared" ref="I63" si="21">SUM(I54:I62)</f>
        <v>111.94</v>
      </c>
      <c r="J63" s="19">
        <f t="shared" ref="J63:L63" si="22">SUM(J54:J62)</f>
        <v>952.00000000000011</v>
      </c>
      <c r="K63" s="19"/>
      <c r="L63" s="19">
        <f t="shared" si="22"/>
        <v>71.240000000000009</v>
      </c>
    </row>
    <row r="64" spans="1:12" ht="15.75" customHeight="1" thickBot="1" x14ac:dyDescent="0.25">
      <c r="A64" s="28">
        <f>A46</f>
        <v>1</v>
      </c>
      <c r="B64" s="29">
        <f>B46</f>
        <v>3</v>
      </c>
      <c r="C64" s="60" t="s">
        <v>4</v>
      </c>
      <c r="D64" s="61"/>
      <c r="E64" s="30"/>
      <c r="F64" s="31">
        <f>F53+F63</f>
        <v>700</v>
      </c>
      <c r="G64" s="31">
        <f t="shared" ref="G64" si="23">G53+G63</f>
        <v>46.8</v>
      </c>
      <c r="H64" s="31">
        <f t="shared" ref="H64" si="24">H53+H63</f>
        <v>40.769999999999996</v>
      </c>
      <c r="I64" s="31">
        <f t="shared" ref="I64" si="25">I53+I63</f>
        <v>111.94</v>
      </c>
      <c r="J64" s="31">
        <f t="shared" ref="J64" si="26">J53+J63</f>
        <v>952.00000000000011</v>
      </c>
      <c r="K64" s="49"/>
      <c r="L64" s="50">
        <f>L63</f>
        <v>71.240000000000009</v>
      </c>
    </row>
    <row r="65" spans="1:12" ht="15" x14ac:dyDescent="0.25">
      <c r="A65" s="20">
        <v>1</v>
      </c>
      <c r="B65" s="21">
        <v>4</v>
      </c>
      <c r="C65" s="22" t="s">
        <v>19</v>
      </c>
      <c r="D65" s="5" t="s">
        <v>20</v>
      </c>
      <c r="E65" s="37"/>
      <c r="F65" s="38"/>
      <c r="G65" s="38"/>
      <c r="H65" s="38"/>
      <c r="I65" s="38"/>
      <c r="J65" s="38"/>
      <c r="K65" s="46"/>
      <c r="L65" s="50"/>
    </row>
    <row r="66" spans="1:12" ht="15" x14ac:dyDescent="0.25">
      <c r="A66" s="23"/>
      <c r="B66" s="15"/>
      <c r="C66" s="11"/>
      <c r="D66" s="6"/>
      <c r="E66" s="39"/>
      <c r="F66" s="40"/>
      <c r="G66" s="40"/>
      <c r="H66" s="40"/>
      <c r="I66" s="40"/>
      <c r="J66" s="40"/>
      <c r="K66" s="47"/>
      <c r="L66" s="50"/>
    </row>
    <row r="67" spans="1:12" ht="15" x14ac:dyDescent="0.25">
      <c r="A67" s="23"/>
      <c r="B67" s="15"/>
      <c r="C67" s="11"/>
      <c r="D67" s="7" t="s">
        <v>21</v>
      </c>
      <c r="E67" s="39"/>
      <c r="F67" s="40"/>
      <c r="G67" s="40"/>
      <c r="H67" s="40"/>
      <c r="I67" s="40"/>
      <c r="J67" s="40"/>
      <c r="K67" s="47"/>
      <c r="L67" s="50"/>
    </row>
    <row r="68" spans="1:12" ht="15" x14ac:dyDescent="0.25">
      <c r="A68" s="23"/>
      <c r="B68" s="15"/>
      <c r="C68" s="11"/>
      <c r="D68" s="7" t="s">
        <v>22</v>
      </c>
      <c r="E68" s="39"/>
      <c r="F68" s="40"/>
      <c r="G68" s="40"/>
      <c r="H68" s="40"/>
      <c r="I68" s="40"/>
      <c r="J68" s="40"/>
      <c r="K68" s="47"/>
      <c r="L68" s="50"/>
    </row>
    <row r="69" spans="1:12" ht="15" x14ac:dyDescent="0.25">
      <c r="A69" s="23"/>
      <c r="B69" s="15"/>
      <c r="C69" s="11"/>
      <c r="D69" s="7" t="s">
        <v>23</v>
      </c>
      <c r="E69" s="39"/>
      <c r="F69" s="40"/>
      <c r="G69" s="40"/>
      <c r="H69" s="40"/>
      <c r="I69" s="40"/>
      <c r="J69" s="40"/>
      <c r="K69" s="47"/>
      <c r="L69" s="50"/>
    </row>
    <row r="70" spans="1:12" ht="15" x14ac:dyDescent="0.2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7"/>
      <c r="L70" s="50"/>
    </row>
    <row r="71" spans="1:12" ht="15" x14ac:dyDescent="0.2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7"/>
      <c r="L71" s="50"/>
    </row>
    <row r="72" spans="1:12" ht="15" x14ac:dyDescent="0.25">
      <c r="A72" s="24"/>
      <c r="B72" s="17"/>
      <c r="C72" s="8"/>
      <c r="D72" s="18" t="s">
        <v>32</v>
      </c>
      <c r="E72" s="9"/>
      <c r="F72" s="19">
        <f>SUM(F65:F71)</f>
        <v>0</v>
      </c>
      <c r="G72" s="19">
        <f t="shared" ref="G72" si="27">SUM(G65:G71)</f>
        <v>0</v>
      </c>
      <c r="H72" s="19">
        <f t="shared" ref="H72" si="28">SUM(H65:H71)</f>
        <v>0</v>
      </c>
      <c r="I72" s="19">
        <f t="shared" ref="I72" si="29">SUM(I65:I71)</f>
        <v>0</v>
      </c>
      <c r="J72" s="19">
        <f t="shared" ref="J72" si="30">SUM(J65:J71)</f>
        <v>0</v>
      </c>
      <c r="K72" s="48"/>
      <c r="L72" s="50"/>
    </row>
    <row r="73" spans="1:12" ht="15" x14ac:dyDescent="0.25">
      <c r="A73" s="25">
        <f>A65</f>
        <v>1</v>
      </c>
      <c r="B73" s="13">
        <f>B65</f>
        <v>4</v>
      </c>
      <c r="C73" s="10" t="s">
        <v>24</v>
      </c>
      <c r="D73" s="7" t="s">
        <v>25</v>
      </c>
      <c r="E73" s="39" t="s">
        <v>69</v>
      </c>
      <c r="F73" s="40">
        <v>60</v>
      </c>
      <c r="G73" s="40">
        <v>0.82</v>
      </c>
      <c r="H73" s="40">
        <v>3.71</v>
      </c>
      <c r="I73" s="40">
        <v>5.0599999999999996</v>
      </c>
      <c r="J73" s="40">
        <v>56.88</v>
      </c>
      <c r="K73" s="47">
        <v>45</v>
      </c>
      <c r="L73" s="50">
        <v>5.63</v>
      </c>
    </row>
    <row r="74" spans="1:12" ht="15" x14ac:dyDescent="0.25">
      <c r="A74" s="23"/>
      <c r="B74" s="15"/>
      <c r="C74" s="11"/>
      <c r="D74" s="7" t="s">
        <v>26</v>
      </c>
      <c r="E74" s="39" t="s">
        <v>52</v>
      </c>
      <c r="F74" s="40">
        <v>200</v>
      </c>
      <c r="G74" s="40">
        <v>4.3899999999999997</v>
      </c>
      <c r="H74" s="40">
        <v>4.22</v>
      </c>
      <c r="I74" s="40">
        <v>13.06</v>
      </c>
      <c r="J74" s="40">
        <v>107.8</v>
      </c>
      <c r="K74" s="47">
        <v>206</v>
      </c>
      <c r="L74" s="50">
        <v>4.9800000000000004</v>
      </c>
    </row>
    <row r="75" spans="1:12" ht="15" x14ac:dyDescent="0.25">
      <c r="A75" s="23"/>
      <c r="B75" s="15"/>
      <c r="C75" s="11"/>
      <c r="D75" s="7" t="s">
        <v>27</v>
      </c>
      <c r="E75" s="39" t="s">
        <v>53</v>
      </c>
      <c r="F75" s="40">
        <v>100</v>
      </c>
      <c r="G75" s="40">
        <v>21.1</v>
      </c>
      <c r="H75" s="40">
        <v>13.6</v>
      </c>
      <c r="I75" s="40">
        <v>0</v>
      </c>
      <c r="J75" s="40">
        <v>206.25</v>
      </c>
      <c r="K75" s="47">
        <v>637</v>
      </c>
      <c r="L75" s="50">
        <v>28.29</v>
      </c>
    </row>
    <row r="76" spans="1:12" ht="15" x14ac:dyDescent="0.25">
      <c r="A76" s="23"/>
      <c r="B76" s="15"/>
      <c r="C76" s="11"/>
      <c r="D76" s="7" t="s">
        <v>28</v>
      </c>
      <c r="E76" s="39" t="s">
        <v>71</v>
      </c>
      <c r="F76" s="40">
        <v>210</v>
      </c>
      <c r="G76" s="40">
        <v>6.9</v>
      </c>
      <c r="H76" s="40">
        <v>7.02</v>
      </c>
      <c r="I76" s="40">
        <v>41.74</v>
      </c>
      <c r="J76" s="40">
        <v>252.56</v>
      </c>
      <c r="K76" s="47" t="s">
        <v>70</v>
      </c>
      <c r="L76" s="50">
        <v>12.66</v>
      </c>
    </row>
    <row r="77" spans="1:12" ht="15" x14ac:dyDescent="0.25">
      <c r="A77" s="23"/>
      <c r="B77" s="15"/>
      <c r="C77" s="11"/>
      <c r="D77" s="7" t="s">
        <v>29</v>
      </c>
      <c r="E77" s="39" t="s">
        <v>54</v>
      </c>
      <c r="F77" s="40">
        <v>200</v>
      </c>
      <c r="G77" s="40">
        <v>0.6</v>
      </c>
      <c r="H77" s="40">
        <v>0</v>
      </c>
      <c r="I77" s="40">
        <v>12.4</v>
      </c>
      <c r="J77" s="40">
        <v>76</v>
      </c>
      <c r="K77" s="47">
        <v>951</v>
      </c>
      <c r="L77" s="50">
        <v>3.25</v>
      </c>
    </row>
    <row r="78" spans="1:12" ht="15" x14ac:dyDescent="0.25">
      <c r="A78" s="23"/>
      <c r="B78" s="15"/>
      <c r="C78" s="11"/>
      <c r="D78" s="7" t="s">
        <v>30</v>
      </c>
      <c r="E78" s="39" t="s">
        <v>43</v>
      </c>
      <c r="F78" s="40">
        <v>30</v>
      </c>
      <c r="G78" s="40">
        <v>2.4</v>
      </c>
      <c r="H78" s="40">
        <v>0.9</v>
      </c>
      <c r="I78" s="40">
        <v>10.08</v>
      </c>
      <c r="J78" s="40">
        <v>80.2</v>
      </c>
      <c r="K78" s="52" t="s">
        <v>80</v>
      </c>
      <c r="L78" s="50">
        <v>1.9</v>
      </c>
    </row>
    <row r="79" spans="1:12" ht="15" x14ac:dyDescent="0.25">
      <c r="A79" s="23"/>
      <c r="B79" s="15"/>
      <c r="C79" s="11"/>
      <c r="D79" s="7" t="s">
        <v>31</v>
      </c>
      <c r="E79" s="39"/>
      <c r="F79" s="40"/>
      <c r="G79" s="40"/>
      <c r="H79" s="40"/>
      <c r="I79" s="40"/>
      <c r="J79" s="40"/>
      <c r="K79" s="47"/>
      <c r="L79" s="50"/>
    </row>
    <row r="80" spans="1:12" ht="15" x14ac:dyDescent="0.25">
      <c r="A80" s="23"/>
      <c r="B80" s="15"/>
      <c r="C80" s="11"/>
      <c r="D80" s="6"/>
      <c r="E80" s="39" t="s">
        <v>44</v>
      </c>
      <c r="F80" s="40">
        <v>50</v>
      </c>
      <c r="G80" s="40">
        <v>4.33</v>
      </c>
      <c r="H80" s="40">
        <v>1.58</v>
      </c>
      <c r="I80" s="40">
        <v>28.33</v>
      </c>
      <c r="J80" s="40">
        <v>144.83000000000001</v>
      </c>
      <c r="K80" s="52" t="s">
        <v>80</v>
      </c>
      <c r="L80" s="50">
        <v>14.53</v>
      </c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7"/>
      <c r="L81" s="50"/>
    </row>
    <row r="82" spans="1:12" ht="15" x14ac:dyDescent="0.25">
      <c r="A82" s="24"/>
      <c r="B82" s="17"/>
      <c r="C82" s="8"/>
      <c r="D82" s="18" t="s">
        <v>32</v>
      </c>
      <c r="E82" s="9"/>
      <c r="F82" s="19">
        <f>SUM(F73:F81)</f>
        <v>850</v>
      </c>
      <c r="G82" s="19">
        <f t="shared" ref="G82" si="31">SUM(G73:G81)</f>
        <v>40.54</v>
      </c>
      <c r="H82" s="19">
        <f t="shared" ref="H82" si="32">SUM(H73:H81)</f>
        <v>31.03</v>
      </c>
      <c r="I82" s="19">
        <f t="shared" ref="I82" si="33">SUM(I73:I81)</f>
        <v>110.67</v>
      </c>
      <c r="J82" s="19">
        <f t="shared" ref="J82:L82" si="34">SUM(J73:J81)</f>
        <v>924.5200000000001</v>
      </c>
      <c r="K82" s="19"/>
      <c r="L82" s="19">
        <f t="shared" si="34"/>
        <v>71.239999999999995</v>
      </c>
    </row>
    <row r="83" spans="1:12" ht="15.75" customHeight="1" thickBot="1" x14ac:dyDescent="0.25">
      <c r="A83" s="28">
        <f>A65</f>
        <v>1</v>
      </c>
      <c r="B83" s="29">
        <f>B65</f>
        <v>4</v>
      </c>
      <c r="C83" s="60" t="s">
        <v>4</v>
      </c>
      <c r="D83" s="61"/>
      <c r="E83" s="30"/>
      <c r="F83" s="31">
        <f>F72+F82</f>
        <v>850</v>
      </c>
      <c r="G83" s="31">
        <f t="shared" ref="G83" si="35">G72+G82</f>
        <v>40.54</v>
      </c>
      <c r="H83" s="31">
        <f t="shared" ref="H83" si="36">H72+H82</f>
        <v>31.03</v>
      </c>
      <c r="I83" s="31">
        <f t="shared" ref="I83" si="37">I72+I82</f>
        <v>110.67</v>
      </c>
      <c r="J83" s="31">
        <f t="shared" ref="J83" si="38">J72+J82</f>
        <v>924.5200000000001</v>
      </c>
      <c r="K83" s="49"/>
      <c r="L83" s="50">
        <f>L82</f>
        <v>71.239999999999995</v>
      </c>
    </row>
    <row r="84" spans="1:12" ht="15" x14ac:dyDescent="0.25">
      <c r="A84" s="20">
        <v>1</v>
      </c>
      <c r="B84" s="21">
        <v>5</v>
      </c>
      <c r="C84" s="22" t="s">
        <v>19</v>
      </c>
      <c r="D84" s="5" t="s">
        <v>20</v>
      </c>
      <c r="E84" s="37"/>
      <c r="F84" s="38"/>
      <c r="G84" s="38"/>
      <c r="H84" s="38"/>
      <c r="I84" s="38"/>
      <c r="J84" s="38"/>
      <c r="K84" s="46"/>
      <c r="L84" s="50"/>
    </row>
    <row r="85" spans="1:12" ht="15" x14ac:dyDescent="0.25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7"/>
      <c r="L85" s="50"/>
    </row>
    <row r="86" spans="1:12" ht="15" x14ac:dyDescent="0.25">
      <c r="A86" s="23"/>
      <c r="B86" s="15"/>
      <c r="C86" s="11"/>
      <c r="D86" s="7" t="s">
        <v>21</v>
      </c>
      <c r="E86" s="39"/>
      <c r="F86" s="40"/>
      <c r="G86" s="40"/>
      <c r="H86" s="40"/>
      <c r="I86" s="40"/>
      <c r="J86" s="40"/>
      <c r="K86" s="47"/>
      <c r="L86" s="50"/>
    </row>
    <row r="87" spans="1:12" ht="15" x14ac:dyDescent="0.25">
      <c r="A87" s="23"/>
      <c r="B87" s="15"/>
      <c r="C87" s="11"/>
      <c r="D87" s="7" t="s">
        <v>22</v>
      </c>
      <c r="E87" s="39"/>
      <c r="F87" s="40"/>
      <c r="G87" s="40"/>
      <c r="H87" s="40"/>
      <c r="I87" s="40"/>
      <c r="J87" s="40"/>
      <c r="K87" s="47"/>
      <c r="L87" s="50"/>
    </row>
    <row r="88" spans="1:12" ht="15" x14ac:dyDescent="0.25">
      <c r="A88" s="23"/>
      <c r="B88" s="15"/>
      <c r="C88" s="11"/>
      <c r="D88" s="7" t="s">
        <v>23</v>
      </c>
      <c r="E88" s="39"/>
      <c r="F88" s="40"/>
      <c r="G88" s="40"/>
      <c r="H88" s="40"/>
      <c r="I88" s="40"/>
      <c r="J88" s="40"/>
      <c r="K88" s="47"/>
      <c r="L88" s="50"/>
    </row>
    <row r="89" spans="1:12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7"/>
      <c r="L89" s="50"/>
    </row>
    <row r="90" spans="1:12" ht="15" x14ac:dyDescent="0.2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7"/>
      <c r="L90" s="50"/>
    </row>
    <row r="91" spans="1:12" ht="15" x14ac:dyDescent="0.25">
      <c r="A91" s="24"/>
      <c r="B91" s="17"/>
      <c r="C91" s="8"/>
      <c r="D91" s="18" t="s">
        <v>32</v>
      </c>
      <c r="E91" s="9"/>
      <c r="F91" s="19">
        <f>SUM(F84:F90)</f>
        <v>0</v>
      </c>
      <c r="G91" s="19">
        <f t="shared" ref="G91" si="39">SUM(G84:G90)</f>
        <v>0</v>
      </c>
      <c r="H91" s="19">
        <f t="shared" ref="H91" si="40">SUM(H84:H90)</f>
        <v>0</v>
      </c>
      <c r="I91" s="19">
        <f t="shared" ref="I91" si="41">SUM(I84:I90)</f>
        <v>0</v>
      </c>
      <c r="J91" s="19">
        <f t="shared" ref="J91" si="42">SUM(J84:J90)</f>
        <v>0</v>
      </c>
      <c r="K91" s="48"/>
      <c r="L91" s="50"/>
    </row>
    <row r="92" spans="1:12" ht="15" x14ac:dyDescent="0.25">
      <c r="A92" s="25">
        <f>A84</f>
        <v>1</v>
      </c>
      <c r="B92" s="13">
        <f>B84</f>
        <v>5</v>
      </c>
      <c r="C92" s="10" t="s">
        <v>24</v>
      </c>
      <c r="D92" s="7" t="s">
        <v>25</v>
      </c>
      <c r="E92" s="39"/>
      <c r="F92" s="40"/>
      <c r="G92" s="40"/>
      <c r="H92" s="40"/>
      <c r="I92" s="40"/>
      <c r="J92" s="40"/>
      <c r="K92" s="47"/>
      <c r="L92" s="50"/>
    </row>
    <row r="93" spans="1:12" ht="15" x14ac:dyDescent="0.25">
      <c r="A93" s="23"/>
      <c r="B93" s="15"/>
      <c r="C93" s="11"/>
      <c r="D93" s="7" t="s">
        <v>26</v>
      </c>
      <c r="E93" s="39" t="s">
        <v>73</v>
      </c>
      <c r="F93" s="40">
        <v>200</v>
      </c>
      <c r="G93" s="40">
        <v>1.58</v>
      </c>
      <c r="H93" s="40">
        <v>2.19</v>
      </c>
      <c r="I93" s="40">
        <v>11.66</v>
      </c>
      <c r="J93" s="40">
        <v>72.599999999999994</v>
      </c>
      <c r="K93" s="47">
        <v>204</v>
      </c>
      <c r="L93" s="50">
        <v>4.13</v>
      </c>
    </row>
    <row r="94" spans="1:12" ht="15" x14ac:dyDescent="0.25">
      <c r="A94" s="23"/>
      <c r="B94" s="15"/>
      <c r="C94" s="11"/>
      <c r="D94" s="7" t="s">
        <v>27</v>
      </c>
      <c r="E94" s="39" t="s">
        <v>55</v>
      </c>
      <c r="F94" s="40">
        <v>100</v>
      </c>
      <c r="G94" s="40">
        <v>15.55</v>
      </c>
      <c r="H94" s="40">
        <v>11.55</v>
      </c>
      <c r="I94" s="40">
        <v>15.7</v>
      </c>
      <c r="J94" s="40">
        <v>228.75</v>
      </c>
      <c r="K94" s="47">
        <v>608</v>
      </c>
      <c r="L94" s="50">
        <v>28.4</v>
      </c>
    </row>
    <row r="95" spans="1:12" ht="15" x14ac:dyDescent="0.25">
      <c r="A95" s="23"/>
      <c r="B95" s="15"/>
      <c r="C95" s="11"/>
      <c r="D95" s="7" t="s">
        <v>28</v>
      </c>
      <c r="E95" s="39" t="s">
        <v>72</v>
      </c>
      <c r="F95" s="40">
        <v>210</v>
      </c>
      <c r="G95" s="40">
        <v>9.44</v>
      </c>
      <c r="H95" s="40">
        <v>7.23</v>
      </c>
      <c r="I95" s="40">
        <v>41.18</v>
      </c>
      <c r="J95" s="40">
        <v>274.31</v>
      </c>
      <c r="K95" s="47">
        <v>679</v>
      </c>
      <c r="L95" s="50">
        <v>9.85</v>
      </c>
    </row>
    <row r="96" spans="1:12" ht="15" x14ac:dyDescent="0.25">
      <c r="A96" s="23"/>
      <c r="B96" s="15"/>
      <c r="C96" s="11"/>
      <c r="D96" s="7" t="s">
        <v>29</v>
      </c>
      <c r="E96" s="39" t="s">
        <v>63</v>
      </c>
      <c r="F96" s="40">
        <v>200</v>
      </c>
      <c r="G96" s="40">
        <v>0.3</v>
      </c>
      <c r="H96" s="40">
        <v>0</v>
      </c>
      <c r="I96" s="40">
        <v>6.7</v>
      </c>
      <c r="J96" s="40">
        <v>27.9</v>
      </c>
      <c r="K96" s="47" t="s">
        <v>64</v>
      </c>
      <c r="L96" s="50">
        <v>3.73</v>
      </c>
    </row>
    <row r="97" spans="1:12" ht="15" x14ac:dyDescent="0.25">
      <c r="A97" s="23"/>
      <c r="B97" s="15"/>
      <c r="C97" s="11"/>
      <c r="D97" s="7" t="s">
        <v>30</v>
      </c>
      <c r="E97" s="39" t="s">
        <v>43</v>
      </c>
      <c r="F97" s="40">
        <v>30</v>
      </c>
      <c r="G97" s="40">
        <v>2.4</v>
      </c>
      <c r="H97" s="40">
        <v>0.9</v>
      </c>
      <c r="I97" s="40">
        <v>10.08</v>
      </c>
      <c r="J97" s="40">
        <v>80.2</v>
      </c>
      <c r="K97" s="52" t="s">
        <v>80</v>
      </c>
      <c r="L97" s="50">
        <v>1.9</v>
      </c>
    </row>
    <row r="98" spans="1:12" ht="15" x14ac:dyDescent="0.25">
      <c r="A98" s="23"/>
      <c r="B98" s="15"/>
      <c r="C98" s="11"/>
      <c r="D98" s="7" t="s">
        <v>31</v>
      </c>
      <c r="E98" s="39"/>
      <c r="F98" s="40"/>
      <c r="G98" s="40"/>
      <c r="H98" s="40"/>
      <c r="I98" s="40"/>
      <c r="J98" s="40"/>
      <c r="K98" s="47"/>
      <c r="L98" s="50"/>
    </row>
    <row r="99" spans="1:12" ht="15" x14ac:dyDescent="0.25">
      <c r="A99" s="23"/>
      <c r="B99" s="15"/>
      <c r="C99" s="11"/>
      <c r="D99" s="6"/>
      <c r="E99" s="39" t="s">
        <v>44</v>
      </c>
      <c r="F99" s="40">
        <v>60</v>
      </c>
      <c r="G99" s="40">
        <v>5.2</v>
      </c>
      <c r="H99" s="40">
        <v>1.9</v>
      </c>
      <c r="I99" s="40">
        <v>34</v>
      </c>
      <c r="J99" s="40">
        <v>173.8</v>
      </c>
      <c r="K99" s="52" t="s">
        <v>80</v>
      </c>
      <c r="L99" s="50">
        <v>23.23</v>
      </c>
    </row>
    <row r="100" spans="1:12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7"/>
      <c r="L100" s="50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SUM(F92:F100)</f>
        <v>800</v>
      </c>
      <c r="G101" s="19">
        <f t="shared" ref="G101" si="43">SUM(G92:G100)</f>
        <v>34.47</v>
      </c>
      <c r="H101" s="19">
        <f t="shared" ref="H101" si="44">SUM(H92:H100)</f>
        <v>23.769999999999996</v>
      </c>
      <c r="I101" s="19">
        <f t="shared" ref="I101" si="45">SUM(I92:I100)</f>
        <v>119.32</v>
      </c>
      <c r="J101" s="19">
        <f t="shared" ref="J101" si="46">SUM(J92:J100)</f>
        <v>857.56000000000017</v>
      </c>
      <c r="K101" s="19"/>
      <c r="L101" s="50">
        <f>L93+L94+L95+L96+L97+L99</f>
        <v>71.239999999999995</v>
      </c>
    </row>
    <row r="102" spans="1:12" ht="15.75" customHeight="1" thickBot="1" x14ac:dyDescent="0.25">
      <c r="A102" s="28">
        <f>A84</f>
        <v>1</v>
      </c>
      <c r="B102" s="29">
        <f>B84</f>
        <v>5</v>
      </c>
      <c r="C102" s="60" t="s">
        <v>4</v>
      </c>
      <c r="D102" s="61"/>
      <c r="E102" s="30"/>
      <c r="F102" s="31">
        <f>F91+F101</f>
        <v>800</v>
      </c>
      <c r="G102" s="31">
        <f t="shared" ref="G102" si="47">G91+G101</f>
        <v>34.47</v>
      </c>
      <c r="H102" s="31">
        <f t="shared" ref="H102" si="48">H91+H101</f>
        <v>23.769999999999996</v>
      </c>
      <c r="I102" s="31">
        <f t="shared" ref="I102" si="49">I91+I101</f>
        <v>119.32</v>
      </c>
      <c r="J102" s="31">
        <f t="shared" ref="J102" si="50">J91+J101</f>
        <v>857.56000000000017</v>
      </c>
      <c r="K102" s="49"/>
      <c r="L102" s="50">
        <f>L101</f>
        <v>71.239999999999995</v>
      </c>
    </row>
    <row r="103" spans="1:12" ht="15" x14ac:dyDescent="0.25">
      <c r="A103" s="20">
        <v>2</v>
      </c>
      <c r="B103" s="21">
        <v>1</v>
      </c>
      <c r="C103" s="22" t="s">
        <v>19</v>
      </c>
      <c r="D103" s="5" t="s">
        <v>20</v>
      </c>
      <c r="E103" s="37"/>
      <c r="F103" s="38"/>
      <c r="G103" s="38"/>
      <c r="H103" s="38"/>
      <c r="I103" s="38"/>
      <c r="J103" s="38"/>
      <c r="K103" s="46"/>
      <c r="L103" s="50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7"/>
      <c r="L104" s="50"/>
    </row>
    <row r="105" spans="1:12" ht="15" x14ac:dyDescent="0.25">
      <c r="A105" s="23"/>
      <c r="B105" s="15"/>
      <c r="C105" s="11"/>
      <c r="D105" s="7" t="s">
        <v>21</v>
      </c>
      <c r="E105" s="39"/>
      <c r="F105" s="40"/>
      <c r="G105" s="40"/>
      <c r="H105" s="40"/>
      <c r="I105" s="40"/>
      <c r="J105" s="40"/>
      <c r="K105" s="47"/>
      <c r="L105" s="50"/>
    </row>
    <row r="106" spans="1:12" ht="15" x14ac:dyDescent="0.25">
      <c r="A106" s="23"/>
      <c r="B106" s="15"/>
      <c r="C106" s="11"/>
      <c r="D106" s="7" t="s">
        <v>22</v>
      </c>
      <c r="E106" s="39"/>
      <c r="F106" s="40"/>
      <c r="G106" s="40"/>
      <c r="H106" s="40"/>
      <c r="I106" s="40"/>
      <c r="J106" s="40"/>
      <c r="K106" s="47"/>
      <c r="L106" s="50"/>
    </row>
    <row r="107" spans="1:12" ht="15" x14ac:dyDescent="0.25">
      <c r="A107" s="23"/>
      <c r="B107" s="15"/>
      <c r="C107" s="11"/>
      <c r="D107" s="7" t="s">
        <v>23</v>
      </c>
      <c r="E107" s="39"/>
      <c r="F107" s="40"/>
      <c r="G107" s="40"/>
      <c r="H107" s="40"/>
      <c r="I107" s="40"/>
      <c r="J107" s="40"/>
      <c r="K107" s="47"/>
      <c r="L107" s="5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7"/>
      <c r="L108" s="5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7"/>
      <c r="L109" s="50"/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SUM(F103:F109)</f>
        <v>0</v>
      </c>
      <c r="G110" s="19">
        <f t="shared" ref="G110:J110" si="51">SUM(G103:G109)</f>
        <v>0</v>
      </c>
      <c r="H110" s="19">
        <f t="shared" si="51"/>
        <v>0</v>
      </c>
      <c r="I110" s="19">
        <f t="shared" si="51"/>
        <v>0</v>
      </c>
      <c r="J110" s="19">
        <f t="shared" si="51"/>
        <v>0</v>
      </c>
      <c r="K110" s="48"/>
      <c r="L110" s="50"/>
    </row>
    <row r="111" spans="1:12" ht="15" x14ac:dyDescent="0.25">
      <c r="A111" s="25">
        <f>A103</f>
        <v>2</v>
      </c>
      <c r="B111" s="13">
        <f>B103</f>
        <v>1</v>
      </c>
      <c r="C111" s="10" t="s">
        <v>24</v>
      </c>
      <c r="D111" s="7" t="s">
        <v>25</v>
      </c>
      <c r="E111" s="39" t="s">
        <v>56</v>
      </c>
      <c r="F111" s="40">
        <v>50</v>
      </c>
      <c r="G111" s="40">
        <v>0.47</v>
      </c>
      <c r="H111" s="40">
        <v>3.05</v>
      </c>
      <c r="I111" s="40">
        <v>4.7</v>
      </c>
      <c r="J111" s="40">
        <v>46.94</v>
      </c>
      <c r="K111" s="47">
        <v>2</v>
      </c>
      <c r="L111" s="50">
        <v>2.71</v>
      </c>
    </row>
    <row r="112" spans="1:12" ht="15" x14ac:dyDescent="0.25">
      <c r="A112" s="23"/>
      <c r="B112" s="15"/>
      <c r="C112" s="11"/>
      <c r="D112" s="7" t="s">
        <v>26</v>
      </c>
      <c r="E112" s="39" t="s">
        <v>74</v>
      </c>
      <c r="F112" s="40">
        <v>200</v>
      </c>
      <c r="G112" s="40">
        <v>1.87</v>
      </c>
      <c r="H112" s="40">
        <v>2.2599999999999998</v>
      </c>
      <c r="I112" s="40">
        <v>13.31</v>
      </c>
      <c r="J112" s="40">
        <v>81</v>
      </c>
      <c r="K112" s="47">
        <v>200</v>
      </c>
      <c r="L112" s="50">
        <v>5.05</v>
      </c>
    </row>
    <row r="113" spans="1:12" ht="15" x14ac:dyDescent="0.25">
      <c r="A113" s="23"/>
      <c r="B113" s="15"/>
      <c r="C113" s="11"/>
      <c r="D113" s="7" t="s">
        <v>27</v>
      </c>
      <c r="E113" s="39" t="s">
        <v>75</v>
      </c>
      <c r="F113" s="40">
        <v>210</v>
      </c>
      <c r="G113" s="40">
        <v>20.3</v>
      </c>
      <c r="H113" s="40">
        <v>17</v>
      </c>
      <c r="I113" s="40">
        <v>35.69</v>
      </c>
      <c r="J113" s="40">
        <v>377</v>
      </c>
      <c r="K113" s="47">
        <v>480</v>
      </c>
      <c r="L113" s="50">
        <v>37.76</v>
      </c>
    </row>
    <row r="114" spans="1:12" ht="15" x14ac:dyDescent="0.25">
      <c r="A114" s="23"/>
      <c r="B114" s="15"/>
      <c r="C114" s="11"/>
      <c r="D114" s="7" t="s">
        <v>28</v>
      </c>
      <c r="E114" s="39"/>
      <c r="F114" s="40"/>
      <c r="G114" s="40"/>
      <c r="H114" s="40"/>
      <c r="I114" s="40"/>
      <c r="J114" s="40"/>
      <c r="K114" s="47"/>
      <c r="L114" s="50"/>
    </row>
    <row r="115" spans="1:12" ht="15" x14ac:dyDescent="0.25">
      <c r="A115" s="23"/>
      <c r="B115" s="15"/>
      <c r="C115" s="11"/>
      <c r="D115" s="7" t="s">
        <v>29</v>
      </c>
      <c r="E115" s="39" t="s">
        <v>54</v>
      </c>
      <c r="F115" s="40">
        <v>200</v>
      </c>
      <c r="G115" s="40">
        <v>0.6</v>
      </c>
      <c r="H115" s="40">
        <v>0</v>
      </c>
      <c r="I115" s="40">
        <v>12.4</v>
      </c>
      <c r="J115" s="40">
        <v>76</v>
      </c>
      <c r="K115" s="47">
        <v>951</v>
      </c>
      <c r="L115" s="50">
        <v>3.25</v>
      </c>
    </row>
    <row r="116" spans="1:12" ht="15" x14ac:dyDescent="0.25">
      <c r="A116" s="23"/>
      <c r="B116" s="15"/>
      <c r="C116" s="11"/>
      <c r="D116" s="7" t="s">
        <v>30</v>
      </c>
      <c r="E116" s="39" t="s">
        <v>43</v>
      </c>
      <c r="F116" s="40">
        <v>30</v>
      </c>
      <c r="G116" s="40">
        <v>2.4</v>
      </c>
      <c r="H116" s="40">
        <v>0.9</v>
      </c>
      <c r="I116" s="40">
        <v>10.08</v>
      </c>
      <c r="J116" s="40">
        <v>80.2</v>
      </c>
      <c r="K116" s="52" t="s">
        <v>80</v>
      </c>
      <c r="L116" s="50">
        <v>1.9</v>
      </c>
    </row>
    <row r="117" spans="1:12" ht="15" x14ac:dyDescent="0.25">
      <c r="A117" s="23"/>
      <c r="B117" s="15"/>
      <c r="C117" s="11"/>
      <c r="D117" s="7" t="s">
        <v>31</v>
      </c>
      <c r="E117" s="39"/>
      <c r="F117" s="40"/>
      <c r="G117" s="40"/>
      <c r="H117" s="40"/>
      <c r="I117" s="40"/>
      <c r="J117" s="40"/>
      <c r="K117" s="47"/>
      <c r="L117" s="50"/>
    </row>
    <row r="118" spans="1:12" ht="15" x14ac:dyDescent="0.25">
      <c r="A118" s="23"/>
      <c r="B118" s="15"/>
      <c r="C118" s="11"/>
      <c r="D118" s="6"/>
      <c r="E118" s="39" t="s">
        <v>44</v>
      </c>
      <c r="F118" s="40">
        <v>60</v>
      </c>
      <c r="G118" s="40">
        <v>5.2</v>
      </c>
      <c r="H118" s="40">
        <v>1.9</v>
      </c>
      <c r="I118" s="40">
        <v>34</v>
      </c>
      <c r="J118" s="40">
        <v>173.8</v>
      </c>
      <c r="K118" s="52" t="s">
        <v>80</v>
      </c>
      <c r="L118" s="50">
        <v>20.57</v>
      </c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7"/>
      <c r="L119" s="50"/>
    </row>
    <row r="120" spans="1:12" ht="15" x14ac:dyDescent="0.25">
      <c r="A120" s="24"/>
      <c r="B120" s="17"/>
      <c r="C120" s="8"/>
      <c r="D120" s="18" t="s">
        <v>32</v>
      </c>
      <c r="E120" s="9"/>
      <c r="F120" s="19">
        <f>SUM(F111:F119)</f>
        <v>750</v>
      </c>
      <c r="G120" s="19">
        <f t="shared" ref="G120:J120" si="52">SUM(G111:G119)</f>
        <v>30.84</v>
      </c>
      <c r="H120" s="19">
        <f t="shared" si="52"/>
        <v>25.109999999999996</v>
      </c>
      <c r="I120" s="19">
        <f t="shared" si="52"/>
        <v>110.18</v>
      </c>
      <c r="J120" s="19">
        <f t="shared" si="52"/>
        <v>834.94</v>
      </c>
      <c r="L120" s="19">
        <f>L111+L112+L113+L115+L116+L118</f>
        <v>71.239999999999995</v>
      </c>
    </row>
    <row r="121" spans="1:12" ht="15.75" thickBot="1" x14ac:dyDescent="0.25">
      <c r="A121" s="28">
        <f>A103</f>
        <v>2</v>
      </c>
      <c r="B121" s="29">
        <f>B103</f>
        <v>1</v>
      </c>
      <c r="C121" s="60" t="s">
        <v>4</v>
      </c>
      <c r="D121" s="61"/>
      <c r="E121" s="30"/>
      <c r="F121" s="31">
        <f>F110+F120</f>
        <v>750</v>
      </c>
      <c r="G121" s="31">
        <f t="shared" ref="G121" si="53">G110+G120</f>
        <v>30.84</v>
      </c>
      <c r="H121" s="31">
        <f t="shared" ref="H121" si="54">H110+H120</f>
        <v>25.109999999999996</v>
      </c>
      <c r="I121" s="31">
        <f t="shared" ref="I121" si="55">I110+I120</f>
        <v>110.18</v>
      </c>
      <c r="J121" s="31">
        <f t="shared" ref="J121" si="56">J110+J120</f>
        <v>834.94</v>
      </c>
      <c r="K121" s="49"/>
      <c r="L121" s="50">
        <f>L120</f>
        <v>71.239999999999995</v>
      </c>
    </row>
    <row r="122" spans="1:12" ht="15" x14ac:dyDescent="0.25">
      <c r="A122" s="14">
        <v>2</v>
      </c>
      <c r="B122" s="15">
        <v>2</v>
      </c>
      <c r="C122" s="22" t="s">
        <v>19</v>
      </c>
      <c r="D122" s="5" t="s">
        <v>20</v>
      </c>
      <c r="E122" s="37"/>
      <c r="F122" s="38"/>
      <c r="G122" s="38"/>
      <c r="H122" s="38"/>
      <c r="I122" s="38"/>
      <c r="J122" s="38"/>
      <c r="K122" s="46"/>
      <c r="L122" s="50"/>
    </row>
    <row r="123" spans="1:12" ht="15" x14ac:dyDescent="0.2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7"/>
      <c r="L123" s="50"/>
    </row>
    <row r="124" spans="1:12" ht="15" x14ac:dyDescent="0.25">
      <c r="A124" s="14"/>
      <c r="B124" s="15"/>
      <c r="C124" s="11"/>
      <c r="D124" s="7" t="s">
        <v>21</v>
      </c>
      <c r="E124" s="39"/>
      <c r="F124" s="40"/>
      <c r="G124" s="40"/>
      <c r="H124" s="40"/>
      <c r="I124" s="40"/>
      <c r="J124" s="40"/>
      <c r="K124" s="47"/>
      <c r="L124" s="50"/>
    </row>
    <row r="125" spans="1:12" ht="15" x14ac:dyDescent="0.25">
      <c r="A125" s="14"/>
      <c r="B125" s="15"/>
      <c r="C125" s="11"/>
      <c r="D125" s="7" t="s">
        <v>22</v>
      </c>
      <c r="E125" s="39"/>
      <c r="F125" s="40"/>
      <c r="G125" s="40"/>
      <c r="H125" s="40"/>
      <c r="I125" s="40"/>
      <c r="J125" s="40"/>
      <c r="K125" s="47"/>
      <c r="L125" s="50"/>
    </row>
    <row r="126" spans="1:12" ht="15" x14ac:dyDescent="0.25">
      <c r="A126" s="14"/>
      <c r="B126" s="15"/>
      <c r="C126" s="11"/>
      <c r="D126" s="7" t="s">
        <v>23</v>
      </c>
      <c r="E126" s="39"/>
      <c r="F126" s="40"/>
      <c r="G126" s="40"/>
      <c r="H126" s="40"/>
      <c r="I126" s="40"/>
      <c r="J126" s="40"/>
      <c r="K126" s="47"/>
      <c r="L126" s="50"/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7"/>
      <c r="L127" s="50"/>
    </row>
    <row r="128" spans="1:12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7"/>
      <c r="L128" s="50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SUM(F122:F128)</f>
        <v>0</v>
      </c>
      <c r="G129" s="19">
        <f t="shared" ref="G129:J129" si="57">SUM(G122:G128)</f>
        <v>0</v>
      </c>
      <c r="H129" s="19">
        <f t="shared" si="57"/>
        <v>0</v>
      </c>
      <c r="I129" s="19">
        <f t="shared" si="57"/>
        <v>0</v>
      </c>
      <c r="J129" s="19">
        <f t="shared" si="57"/>
        <v>0</v>
      </c>
      <c r="K129" s="48"/>
      <c r="L129" s="50"/>
    </row>
    <row r="130" spans="1:12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55" t="s">
        <v>45</v>
      </c>
      <c r="F130" s="40">
        <v>60</v>
      </c>
      <c r="G130" s="40">
        <v>0.86</v>
      </c>
      <c r="H130" s="40">
        <v>3.65</v>
      </c>
      <c r="I130" s="40">
        <v>5.0199999999999996</v>
      </c>
      <c r="J130" s="40">
        <v>56.34</v>
      </c>
      <c r="K130" s="47">
        <v>33</v>
      </c>
      <c r="L130" s="50">
        <v>3.69</v>
      </c>
    </row>
    <row r="131" spans="1:12" ht="15" x14ac:dyDescent="0.25">
      <c r="A131" s="14"/>
      <c r="B131" s="15"/>
      <c r="C131" s="11"/>
      <c r="D131" s="7" t="s">
        <v>26</v>
      </c>
      <c r="E131" s="39" t="s">
        <v>57</v>
      </c>
      <c r="F131" s="40">
        <v>200</v>
      </c>
      <c r="G131" s="40">
        <v>1.6</v>
      </c>
      <c r="H131" s="40">
        <v>4.09</v>
      </c>
      <c r="I131" s="40">
        <v>13.54</v>
      </c>
      <c r="J131" s="40">
        <v>97.4</v>
      </c>
      <c r="K131" s="47">
        <v>197</v>
      </c>
      <c r="L131" s="50">
        <v>7.39</v>
      </c>
    </row>
    <row r="132" spans="1:12" ht="15" x14ac:dyDescent="0.25">
      <c r="A132" s="14"/>
      <c r="B132" s="15"/>
      <c r="C132" s="11"/>
      <c r="D132" s="7" t="s">
        <v>27</v>
      </c>
      <c r="E132" s="39" t="s">
        <v>58</v>
      </c>
      <c r="F132" s="40">
        <v>100</v>
      </c>
      <c r="G132" s="40">
        <v>16.899999999999999</v>
      </c>
      <c r="H132" s="40">
        <v>0.65</v>
      </c>
      <c r="I132" s="40">
        <v>0.31</v>
      </c>
      <c r="J132" s="40">
        <v>75</v>
      </c>
      <c r="K132" s="47">
        <v>245</v>
      </c>
      <c r="L132" s="50">
        <v>29.85</v>
      </c>
    </row>
    <row r="133" spans="1:12" ht="15" x14ac:dyDescent="0.25">
      <c r="A133" s="14"/>
      <c r="B133" s="15"/>
      <c r="C133" s="11"/>
      <c r="D133" s="7" t="s">
        <v>28</v>
      </c>
      <c r="E133" s="39" t="s">
        <v>59</v>
      </c>
      <c r="F133" s="40">
        <v>150</v>
      </c>
      <c r="G133" s="40">
        <v>3.06</v>
      </c>
      <c r="H133" s="40">
        <v>4.8</v>
      </c>
      <c r="I133" s="40">
        <v>20.45</v>
      </c>
      <c r="J133" s="40">
        <v>137.25</v>
      </c>
      <c r="K133" s="47">
        <v>694</v>
      </c>
      <c r="L133" s="50">
        <v>11.85</v>
      </c>
    </row>
    <row r="134" spans="1:12" ht="15" x14ac:dyDescent="0.25">
      <c r="A134" s="14"/>
      <c r="B134" s="15"/>
      <c r="C134" s="11"/>
      <c r="D134" s="7" t="s">
        <v>29</v>
      </c>
      <c r="E134" s="39" t="s">
        <v>48</v>
      </c>
      <c r="F134" s="40">
        <v>200</v>
      </c>
      <c r="G134" s="40">
        <v>0.04</v>
      </c>
      <c r="H134" s="40">
        <v>0</v>
      </c>
      <c r="I134" s="40">
        <v>24.76</v>
      </c>
      <c r="J134" s="40">
        <v>94.2</v>
      </c>
      <c r="K134" s="47">
        <v>868</v>
      </c>
      <c r="L134" s="50">
        <v>5.49</v>
      </c>
    </row>
    <row r="135" spans="1:12" ht="15" x14ac:dyDescent="0.25">
      <c r="A135" s="14"/>
      <c r="B135" s="15"/>
      <c r="C135" s="11"/>
      <c r="D135" s="7" t="s">
        <v>30</v>
      </c>
      <c r="E135" s="39" t="s">
        <v>43</v>
      </c>
      <c r="F135" s="40">
        <v>30</v>
      </c>
      <c r="G135" s="40">
        <v>2.4</v>
      </c>
      <c r="H135" s="40">
        <v>0.9</v>
      </c>
      <c r="I135" s="40">
        <v>10.08</v>
      </c>
      <c r="J135" s="40">
        <v>80.2</v>
      </c>
      <c r="K135" s="52" t="s">
        <v>80</v>
      </c>
      <c r="L135" s="50">
        <v>1.9</v>
      </c>
    </row>
    <row r="136" spans="1:12" ht="15" x14ac:dyDescent="0.25">
      <c r="A136" s="14"/>
      <c r="B136" s="15"/>
      <c r="C136" s="11"/>
      <c r="D136" s="7" t="s">
        <v>31</v>
      </c>
      <c r="E136" s="39"/>
      <c r="F136" s="40"/>
      <c r="G136" s="40"/>
      <c r="H136" s="40"/>
      <c r="I136" s="40"/>
      <c r="J136" s="40"/>
      <c r="K136" s="47"/>
      <c r="L136" s="50"/>
    </row>
    <row r="137" spans="1:12" ht="15" x14ac:dyDescent="0.25">
      <c r="A137" s="14"/>
      <c r="B137" s="15"/>
      <c r="C137" s="11"/>
      <c r="D137" s="6"/>
      <c r="E137" s="39" t="s">
        <v>44</v>
      </c>
      <c r="F137" s="40">
        <v>60</v>
      </c>
      <c r="G137" s="40">
        <v>5.2</v>
      </c>
      <c r="H137" s="40">
        <v>1.9</v>
      </c>
      <c r="I137" s="40">
        <v>34</v>
      </c>
      <c r="J137" s="40">
        <v>173.8</v>
      </c>
      <c r="K137" s="52" t="s">
        <v>80</v>
      </c>
      <c r="L137" s="50">
        <v>11.07</v>
      </c>
    </row>
    <row r="138" spans="1:12" ht="15" x14ac:dyDescent="0.2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7"/>
      <c r="L138" s="50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SUM(F130:F138)</f>
        <v>800</v>
      </c>
      <c r="G139" s="19">
        <f t="shared" ref="G139:J139" si="58">SUM(G130:G138)</f>
        <v>30.059999999999995</v>
      </c>
      <c r="H139" s="19">
        <f t="shared" si="58"/>
        <v>15.990000000000002</v>
      </c>
      <c r="I139" s="19">
        <f t="shared" si="58"/>
        <v>108.16</v>
      </c>
      <c r="J139" s="19">
        <f t="shared" si="58"/>
        <v>714.19</v>
      </c>
      <c r="K139" s="48"/>
      <c r="L139" s="50">
        <f>L130+L131+L132+L133+L134+L135+L137</f>
        <v>71.240000000000009</v>
      </c>
    </row>
    <row r="140" spans="1:12" ht="15.75" thickBot="1" x14ac:dyDescent="0.25">
      <c r="A140" s="32">
        <f>A122</f>
        <v>2</v>
      </c>
      <c r="B140" s="32">
        <f>B122</f>
        <v>2</v>
      </c>
      <c r="C140" s="60" t="s">
        <v>4</v>
      </c>
      <c r="D140" s="61"/>
      <c r="E140" s="30"/>
      <c r="F140" s="31">
        <f>F129+F139</f>
        <v>800</v>
      </c>
      <c r="G140" s="31">
        <f t="shared" ref="G140" si="59">G129+G139</f>
        <v>30.059999999999995</v>
      </c>
      <c r="H140" s="31">
        <f t="shared" ref="H140" si="60">H129+H139</f>
        <v>15.990000000000002</v>
      </c>
      <c r="I140" s="31">
        <f t="shared" ref="I140" si="61">I129+I139</f>
        <v>108.16</v>
      </c>
      <c r="J140" s="31">
        <f t="shared" ref="J140" si="62">J129+J139</f>
        <v>714.19</v>
      </c>
      <c r="K140" s="49"/>
      <c r="L140" s="50">
        <f>L139</f>
        <v>71.240000000000009</v>
      </c>
    </row>
    <row r="141" spans="1:12" ht="15" x14ac:dyDescent="0.25">
      <c r="A141" s="20">
        <v>2</v>
      </c>
      <c r="B141" s="21">
        <v>3</v>
      </c>
      <c r="C141" s="22" t="s">
        <v>19</v>
      </c>
      <c r="D141" s="5" t="s">
        <v>20</v>
      </c>
      <c r="E141" s="37"/>
      <c r="F141" s="38"/>
      <c r="G141" s="38"/>
      <c r="H141" s="38"/>
      <c r="I141" s="38"/>
      <c r="J141" s="38"/>
      <c r="K141" s="46"/>
      <c r="L141" s="50"/>
    </row>
    <row r="142" spans="1:12" ht="15" x14ac:dyDescent="0.2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7"/>
      <c r="L142" s="50"/>
    </row>
    <row r="143" spans="1:12" ht="15" x14ac:dyDescent="0.25">
      <c r="A143" s="23"/>
      <c r="B143" s="15"/>
      <c r="C143" s="11"/>
      <c r="D143" s="7" t="s">
        <v>21</v>
      </c>
      <c r="E143" s="39"/>
      <c r="F143" s="40"/>
      <c r="G143" s="40"/>
      <c r="H143" s="40"/>
      <c r="I143" s="40"/>
      <c r="J143" s="40"/>
      <c r="K143" s="47"/>
      <c r="L143" s="50"/>
    </row>
    <row r="144" spans="1:12" ht="15.75" customHeight="1" x14ac:dyDescent="0.25">
      <c r="A144" s="23"/>
      <c r="B144" s="15"/>
      <c r="C144" s="11"/>
      <c r="D144" s="7" t="s">
        <v>22</v>
      </c>
      <c r="E144" s="39"/>
      <c r="F144" s="40"/>
      <c r="G144" s="40"/>
      <c r="H144" s="40"/>
      <c r="I144" s="40"/>
      <c r="J144" s="40"/>
      <c r="K144" s="47"/>
      <c r="L144" s="50"/>
    </row>
    <row r="145" spans="1:13" ht="15" x14ac:dyDescent="0.25">
      <c r="A145" s="23"/>
      <c r="B145" s="15"/>
      <c r="C145" s="11"/>
      <c r="D145" s="7" t="s">
        <v>23</v>
      </c>
      <c r="E145" s="39"/>
      <c r="F145" s="40"/>
      <c r="G145" s="40"/>
      <c r="H145" s="40"/>
      <c r="I145" s="40"/>
      <c r="J145" s="40"/>
      <c r="K145" s="47"/>
      <c r="L145" s="50"/>
    </row>
    <row r="146" spans="1:13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7"/>
      <c r="L146" s="50"/>
    </row>
    <row r="147" spans="1:13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7"/>
      <c r="L147" s="50"/>
    </row>
    <row r="148" spans="1:13" ht="15" x14ac:dyDescent="0.25">
      <c r="A148" s="24"/>
      <c r="B148" s="17"/>
      <c r="C148" s="8"/>
      <c r="D148" s="18" t="s">
        <v>32</v>
      </c>
      <c r="E148" s="9"/>
      <c r="F148" s="19">
        <f>SUM(F141:F147)</f>
        <v>0</v>
      </c>
      <c r="G148" s="19">
        <f t="shared" ref="G148:J148" si="63">SUM(G141:G147)</f>
        <v>0</v>
      </c>
      <c r="H148" s="19">
        <f t="shared" si="63"/>
        <v>0</v>
      </c>
      <c r="I148" s="19">
        <f t="shared" si="63"/>
        <v>0</v>
      </c>
      <c r="J148" s="19">
        <f t="shared" si="63"/>
        <v>0</v>
      </c>
      <c r="K148" s="48"/>
      <c r="L148" s="50"/>
    </row>
    <row r="149" spans="1:13" ht="15" x14ac:dyDescent="0.25">
      <c r="A149" s="25">
        <f>A141</f>
        <v>2</v>
      </c>
      <c r="B149" s="13">
        <f>B141</f>
        <v>3</v>
      </c>
      <c r="C149" s="10" t="s">
        <v>24</v>
      </c>
      <c r="D149" s="7" t="s">
        <v>25</v>
      </c>
      <c r="E149" s="39"/>
      <c r="F149" s="40"/>
      <c r="G149" s="40"/>
      <c r="H149" s="40"/>
      <c r="I149" s="40"/>
      <c r="J149" s="40"/>
      <c r="K149" s="47"/>
      <c r="L149" s="50"/>
      <c r="M149" s="44"/>
    </row>
    <row r="150" spans="1:13" ht="15" x14ac:dyDescent="0.25">
      <c r="A150" s="23"/>
      <c r="B150" s="15"/>
      <c r="C150" s="11"/>
      <c r="D150" s="7" t="s">
        <v>26</v>
      </c>
      <c r="E150" s="55" t="s">
        <v>46</v>
      </c>
      <c r="F150" s="40">
        <v>200</v>
      </c>
      <c r="G150" s="40">
        <v>2.15</v>
      </c>
      <c r="H150" s="40">
        <v>2.27</v>
      </c>
      <c r="I150" s="40">
        <v>13.71</v>
      </c>
      <c r="J150" s="40">
        <v>83.8</v>
      </c>
      <c r="K150" s="47">
        <v>208</v>
      </c>
      <c r="L150" s="56">
        <v>4.1900000000000004</v>
      </c>
    </row>
    <row r="151" spans="1:13" ht="15" x14ac:dyDescent="0.25">
      <c r="A151" s="23"/>
      <c r="B151" s="15"/>
      <c r="C151" s="11"/>
      <c r="D151" s="7" t="s">
        <v>27</v>
      </c>
      <c r="E151" s="55" t="s">
        <v>53</v>
      </c>
      <c r="F151" s="40">
        <v>100</v>
      </c>
      <c r="G151" s="40">
        <v>21.1</v>
      </c>
      <c r="H151" s="40">
        <v>13.6</v>
      </c>
      <c r="I151" s="40">
        <v>0</v>
      </c>
      <c r="J151" s="40">
        <v>206.25</v>
      </c>
      <c r="K151" s="47">
        <v>637</v>
      </c>
      <c r="L151" s="56">
        <v>28.29</v>
      </c>
    </row>
    <row r="152" spans="1:13" ht="15" x14ac:dyDescent="0.25">
      <c r="A152" s="23"/>
      <c r="B152" s="15"/>
      <c r="C152" s="11"/>
      <c r="D152" s="7" t="s">
        <v>28</v>
      </c>
      <c r="E152" s="55" t="s">
        <v>83</v>
      </c>
      <c r="F152" s="40">
        <v>150</v>
      </c>
      <c r="G152" s="40">
        <v>2.78</v>
      </c>
      <c r="H152" s="40">
        <v>6.48</v>
      </c>
      <c r="I152" s="40">
        <v>34.520000000000003</v>
      </c>
      <c r="J152" s="40">
        <v>213.53</v>
      </c>
      <c r="K152" s="47">
        <v>336</v>
      </c>
      <c r="L152" s="56">
        <v>12.03</v>
      </c>
    </row>
    <row r="153" spans="1:13" ht="15" x14ac:dyDescent="0.25">
      <c r="A153" s="23"/>
      <c r="B153" s="15"/>
      <c r="C153" s="11"/>
      <c r="D153" s="7" t="s">
        <v>29</v>
      </c>
      <c r="E153" s="39" t="s">
        <v>42</v>
      </c>
      <c r="F153" s="40">
        <v>200</v>
      </c>
      <c r="G153" s="40">
        <v>0.2</v>
      </c>
      <c r="H153" s="40">
        <v>0</v>
      </c>
      <c r="I153" s="40">
        <v>14</v>
      </c>
      <c r="J153" s="40">
        <v>28</v>
      </c>
      <c r="K153" s="47">
        <v>943</v>
      </c>
      <c r="L153" s="56">
        <v>2.33</v>
      </c>
    </row>
    <row r="154" spans="1:13" ht="15" x14ac:dyDescent="0.25">
      <c r="A154" s="23"/>
      <c r="B154" s="15"/>
      <c r="C154" s="11"/>
      <c r="D154" s="7" t="s">
        <v>30</v>
      </c>
      <c r="E154" s="39" t="s">
        <v>43</v>
      </c>
      <c r="F154" s="40">
        <v>30</v>
      </c>
      <c r="G154" s="40">
        <v>2.4</v>
      </c>
      <c r="H154" s="40">
        <v>0.9</v>
      </c>
      <c r="I154" s="40">
        <v>10.08</v>
      </c>
      <c r="J154" s="40">
        <v>80.2</v>
      </c>
      <c r="K154" s="52" t="s">
        <v>80</v>
      </c>
      <c r="L154" s="56">
        <v>1.9</v>
      </c>
    </row>
    <row r="155" spans="1:13" ht="15" x14ac:dyDescent="0.25">
      <c r="A155" s="23"/>
      <c r="B155" s="15"/>
      <c r="C155" s="11"/>
      <c r="D155" s="7" t="s">
        <v>31</v>
      </c>
      <c r="E155" s="39"/>
      <c r="F155" s="40"/>
      <c r="G155" s="40"/>
      <c r="H155" s="40"/>
      <c r="I155" s="40"/>
      <c r="J155" s="40"/>
      <c r="K155" s="47"/>
      <c r="L155" s="56"/>
    </row>
    <row r="156" spans="1:13" ht="15" x14ac:dyDescent="0.25">
      <c r="A156" s="23"/>
      <c r="B156" s="15"/>
      <c r="C156" s="11"/>
      <c r="D156" s="6"/>
      <c r="E156" s="39" t="s">
        <v>44</v>
      </c>
      <c r="F156" s="40">
        <v>60</v>
      </c>
      <c r="G156" s="40">
        <v>5.2</v>
      </c>
      <c r="H156" s="40">
        <v>1.9</v>
      </c>
      <c r="I156" s="40">
        <v>34</v>
      </c>
      <c r="J156" s="40">
        <v>173.8</v>
      </c>
      <c r="K156" s="52" t="s">
        <v>80</v>
      </c>
      <c r="L156" s="56">
        <v>22.5</v>
      </c>
    </row>
    <row r="157" spans="1:13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7"/>
      <c r="L157" s="56"/>
    </row>
    <row r="158" spans="1:13" ht="15" x14ac:dyDescent="0.25">
      <c r="A158" s="24"/>
      <c r="B158" s="17"/>
      <c r="C158" s="8"/>
      <c r="D158" s="18" t="s">
        <v>32</v>
      </c>
      <c r="E158" s="9"/>
      <c r="F158" s="19">
        <f>SUM(F149:F157)</f>
        <v>740</v>
      </c>
      <c r="G158" s="19">
        <f t="shared" ref="G158:J158" si="64">SUM(G149:G157)</f>
        <v>33.83</v>
      </c>
      <c r="H158" s="19">
        <f t="shared" si="64"/>
        <v>25.15</v>
      </c>
      <c r="I158" s="19">
        <f t="shared" si="64"/>
        <v>106.31</v>
      </c>
      <c r="J158" s="19">
        <f t="shared" si="64"/>
        <v>785.58000000000015</v>
      </c>
      <c r="K158" s="48"/>
      <c r="L158" s="50">
        <f>L150+L151+L152+L153+L154+L156</f>
        <v>71.239999999999995</v>
      </c>
    </row>
    <row r="159" spans="1:13" ht="15.75" thickBot="1" x14ac:dyDescent="0.25">
      <c r="A159" s="28">
        <f>A141</f>
        <v>2</v>
      </c>
      <c r="B159" s="29">
        <f>B141</f>
        <v>3</v>
      </c>
      <c r="C159" s="60" t="s">
        <v>4</v>
      </c>
      <c r="D159" s="61"/>
      <c r="E159" s="30"/>
      <c r="F159" s="31">
        <f>F148+F158</f>
        <v>740</v>
      </c>
      <c r="G159" s="31">
        <f t="shared" ref="G159" si="65">G148+G158</f>
        <v>33.83</v>
      </c>
      <c r="H159" s="31">
        <f t="shared" ref="H159" si="66">H148+H158</f>
        <v>25.15</v>
      </c>
      <c r="I159" s="31">
        <f t="shared" ref="I159" si="67">I148+I158</f>
        <v>106.31</v>
      </c>
      <c r="J159" s="31">
        <f t="shared" ref="J159" si="68">J148+J158</f>
        <v>785.58000000000015</v>
      </c>
      <c r="K159" s="49"/>
      <c r="L159" s="50">
        <f>L158</f>
        <v>71.239999999999995</v>
      </c>
    </row>
    <row r="160" spans="1:13" ht="15" x14ac:dyDescent="0.25">
      <c r="A160" s="20">
        <v>2</v>
      </c>
      <c r="B160" s="21">
        <v>4</v>
      </c>
      <c r="C160" s="22" t="s">
        <v>19</v>
      </c>
      <c r="D160" s="5" t="s">
        <v>20</v>
      </c>
      <c r="E160" s="37"/>
      <c r="F160" s="38"/>
      <c r="G160" s="38"/>
      <c r="H160" s="38"/>
      <c r="I160" s="38"/>
      <c r="J160" s="38"/>
      <c r="K160" s="46"/>
      <c r="L160" s="50"/>
    </row>
    <row r="161" spans="1:12" ht="15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7"/>
      <c r="L161" s="50"/>
    </row>
    <row r="162" spans="1:12" ht="15" x14ac:dyDescent="0.25">
      <c r="A162" s="23"/>
      <c r="B162" s="15"/>
      <c r="C162" s="11"/>
      <c r="D162" s="7" t="s">
        <v>21</v>
      </c>
      <c r="E162" s="39"/>
      <c r="F162" s="40"/>
      <c r="G162" s="40"/>
      <c r="H162" s="40"/>
      <c r="I162" s="40"/>
      <c r="J162" s="40"/>
      <c r="K162" s="47"/>
      <c r="L162" s="50"/>
    </row>
    <row r="163" spans="1:12" ht="15" x14ac:dyDescent="0.25">
      <c r="A163" s="23"/>
      <c r="B163" s="15"/>
      <c r="C163" s="11"/>
      <c r="D163" s="7" t="s">
        <v>22</v>
      </c>
      <c r="E163" s="39"/>
      <c r="F163" s="40"/>
      <c r="G163" s="40"/>
      <c r="H163" s="40"/>
      <c r="I163" s="40"/>
      <c r="J163" s="40"/>
      <c r="K163" s="47"/>
      <c r="L163" s="50"/>
    </row>
    <row r="164" spans="1:12" ht="15" x14ac:dyDescent="0.25">
      <c r="A164" s="23"/>
      <c r="B164" s="15"/>
      <c r="C164" s="11"/>
      <c r="D164" s="7" t="s">
        <v>23</v>
      </c>
      <c r="E164" s="39"/>
      <c r="F164" s="40"/>
      <c r="G164" s="40"/>
      <c r="H164" s="40"/>
      <c r="I164" s="40"/>
      <c r="J164" s="40"/>
      <c r="K164" s="47"/>
      <c r="L164" s="50"/>
    </row>
    <row r="165" spans="1:12" ht="15" x14ac:dyDescent="0.2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7"/>
      <c r="L165" s="50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7"/>
      <c r="L166" s="50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0</v>
      </c>
      <c r="G167" s="19">
        <f t="shared" ref="G167:J167" si="69">SUM(G160:G166)</f>
        <v>0</v>
      </c>
      <c r="H167" s="19">
        <f t="shared" si="69"/>
        <v>0</v>
      </c>
      <c r="I167" s="19">
        <f t="shared" si="69"/>
        <v>0</v>
      </c>
      <c r="J167" s="19">
        <f t="shared" si="69"/>
        <v>0</v>
      </c>
      <c r="K167" s="48"/>
      <c r="L167" s="50"/>
    </row>
    <row r="168" spans="1:12" ht="15" x14ac:dyDescent="0.25">
      <c r="A168" s="25">
        <f>A160</f>
        <v>2</v>
      </c>
      <c r="B168" s="13">
        <f>B160</f>
        <v>4</v>
      </c>
      <c r="C168" s="10" t="s">
        <v>24</v>
      </c>
      <c r="D168" s="7" t="s">
        <v>25</v>
      </c>
      <c r="E168" s="39" t="s">
        <v>40</v>
      </c>
      <c r="F168" s="40">
        <v>60</v>
      </c>
      <c r="G168" s="40">
        <v>0.85</v>
      </c>
      <c r="H168" s="40">
        <v>3.05</v>
      </c>
      <c r="I168" s="40">
        <v>5.41</v>
      </c>
      <c r="J168" s="40">
        <v>52.44</v>
      </c>
      <c r="K168" s="47">
        <v>43</v>
      </c>
      <c r="L168" s="50">
        <v>3.75</v>
      </c>
    </row>
    <row r="169" spans="1:12" ht="15" x14ac:dyDescent="0.25">
      <c r="A169" s="23"/>
      <c r="B169" s="15"/>
      <c r="C169" s="11"/>
      <c r="D169" s="7" t="s">
        <v>26</v>
      </c>
      <c r="E169" s="39" t="s">
        <v>60</v>
      </c>
      <c r="F169" s="40">
        <v>200</v>
      </c>
      <c r="G169" s="40">
        <v>4.0599999999999996</v>
      </c>
      <c r="H169" s="40">
        <v>4.28</v>
      </c>
      <c r="I169" s="40">
        <v>19.079999999999998</v>
      </c>
      <c r="J169" s="40">
        <v>131</v>
      </c>
      <c r="K169" s="47">
        <v>206</v>
      </c>
      <c r="L169" s="50">
        <v>4.9800000000000004</v>
      </c>
    </row>
    <row r="170" spans="1:12" ht="15" x14ac:dyDescent="0.25">
      <c r="A170" s="23"/>
      <c r="B170" s="15"/>
      <c r="C170" s="11"/>
      <c r="D170" s="7" t="s">
        <v>27</v>
      </c>
      <c r="E170" s="39" t="s">
        <v>47</v>
      </c>
      <c r="F170" s="40">
        <v>150</v>
      </c>
      <c r="G170" s="40">
        <v>17.21</v>
      </c>
      <c r="H170" s="40">
        <v>4.67</v>
      </c>
      <c r="I170" s="40">
        <v>13.72</v>
      </c>
      <c r="J170" s="40">
        <v>165.63</v>
      </c>
      <c r="K170" s="47">
        <v>436</v>
      </c>
      <c r="L170" s="50">
        <v>30.85</v>
      </c>
    </row>
    <row r="171" spans="1:12" ht="15" x14ac:dyDescent="0.25">
      <c r="A171" s="23"/>
      <c r="B171" s="15"/>
      <c r="C171" s="11"/>
      <c r="D171" s="7" t="s">
        <v>28</v>
      </c>
      <c r="E171" s="39"/>
      <c r="F171" s="40"/>
      <c r="G171" s="40"/>
      <c r="H171" s="40"/>
      <c r="I171" s="40"/>
      <c r="J171" s="40"/>
      <c r="K171" s="47"/>
      <c r="L171" s="50"/>
    </row>
    <row r="172" spans="1:12" ht="15" x14ac:dyDescent="0.25">
      <c r="A172" s="23"/>
      <c r="B172" s="15"/>
      <c r="C172" s="11"/>
      <c r="D172" s="7" t="s">
        <v>29</v>
      </c>
      <c r="E172" s="39" t="s">
        <v>76</v>
      </c>
      <c r="F172" s="40">
        <v>200</v>
      </c>
      <c r="G172" s="40">
        <v>0.7</v>
      </c>
      <c r="H172" s="40">
        <v>0.3</v>
      </c>
      <c r="I172" s="40">
        <v>29</v>
      </c>
      <c r="J172" s="40">
        <v>127</v>
      </c>
      <c r="K172" s="47">
        <v>705</v>
      </c>
      <c r="L172" s="50">
        <v>7.14</v>
      </c>
    </row>
    <row r="173" spans="1:12" ht="15" x14ac:dyDescent="0.25">
      <c r="A173" s="23"/>
      <c r="B173" s="15"/>
      <c r="C173" s="11"/>
      <c r="D173" s="7" t="s">
        <v>30</v>
      </c>
      <c r="E173" s="39" t="s">
        <v>43</v>
      </c>
      <c r="F173" s="40">
        <v>30</v>
      </c>
      <c r="G173" s="40">
        <v>2.4</v>
      </c>
      <c r="H173" s="40">
        <v>0.9</v>
      </c>
      <c r="I173" s="40">
        <v>10.08</v>
      </c>
      <c r="J173" s="40">
        <v>80.2</v>
      </c>
      <c r="K173" s="52" t="s">
        <v>80</v>
      </c>
      <c r="L173" s="50">
        <v>1.9</v>
      </c>
    </row>
    <row r="174" spans="1:12" ht="15" x14ac:dyDescent="0.25">
      <c r="A174" s="23"/>
      <c r="B174" s="15"/>
      <c r="C174" s="11"/>
      <c r="D174" s="7" t="s">
        <v>31</v>
      </c>
      <c r="E174" s="39"/>
      <c r="F174" s="40"/>
      <c r="G174" s="40"/>
      <c r="H174" s="40"/>
      <c r="I174" s="40"/>
      <c r="J174" s="40"/>
      <c r="K174" s="47"/>
      <c r="L174" s="50"/>
    </row>
    <row r="175" spans="1:12" ht="15" x14ac:dyDescent="0.25">
      <c r="A175" s="23"/>
      <c r="B175" s="15"/>
      <c r="C175" s="11"/>
      <c r="D175" s="6"/>
      <c r="E175" s="39" t="s">
        <v>44</v>
      </c>
      <c r="F175" s="40">
        <v>60</v>
      </c>
      <c r="G175" s="40">
        <v>5.2</v>
      </c>
      <c r="H175" s="40">
        <v>1.9</v>
      </c>
      <c r="I175" s="40">
        <v>34</v>
      </c>
      <c r="J175" s="40">
        <v>173.8</v>
      </c>
      <c r="K175" s="52" t="s">
        <v>80</v>
      </c>
      <c r="L175" s="50">
        <v>22.62</v>
      </c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7"/>
      <c r="L176" s="50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700</v>
      </c>
      <c r="G177" s="19">
        <f t="shared" ref="G177:J177" si="70">SUM(G168:G176)</f>
        <v>30.419999999999998</v>
      </c>
      <c r="H177" s="19">
        <f t="shared" si="70"/>
        <v>15.100000000000001</v>
      </c>
      <c r="I177" s="19">
        <f t="shared" si="70"/>
        <v>111.29</v>
      </c>
      <c r="J177" s="19">
        <f t="shared" si="70"/>
        <v>730.06999999999994</v>
      </c>
      <c r="K177" s="48"/>
      <c r="L177" s="50">
        <f>L168+L169+L170+L172+L173+L175</f>
        <v>71.239999999999995</v>
      </c>
    </row>
    <row r="178" spans="1:12" ht="15.75" thickBot="1" x14ac:dyDescent="0.25">
      <c r="A178" s="28">
        <f>A160</f>
        <v>2</v>
      </c>
      <c r="B178" s="29">
        <f>B160</f>
        <v>4</v>
      </c>
      <c r="C178" s="60" t="s">
        <v>4</v>
      </c>
      <c r="D178" s="61"/>
      <c r="E178" s="30"/>
      <c r="F178" s="31">
        <f>F167+F177</f>
        <v>700</v>
      </c>
      <c r="G178" s="31">
        <f t="shared" ref="G178" si="71">G167+G177</f>
        <v>30.419999999999998</v>
      </c>
      <c r="H178" s="31">
        <f t="shared" ref="H178" si="72">H167+H177</f>
        <v>15.100000000000001</v>
      </c>
      <c r="I178" s="31">
        <f t="shared" ref="I178" si="73">I167+I177</f>
        <v>111.29</v>
      </c>
      <c r="J178" s="31">
        <f t="shared" ref="J178" si="74">J167+J177</f>
        <v>730.06999999999994</v>
      </c>
      <c r="K178" s="49"/>
      <c r="L178" s="50">
        <f>L177</f>
        <v>71.239999999999995</v>
      </c>
    </row>
    <row r="179" spans="1:12" ht="15" x14ac:dyDescent="0.25">
      <c r="A179" s="20">
        <v>2</v>
      </c>
      <c r="B179" s="21">
        <v>5</v>
      </c>
      <c r="C179" s="22" t="s">
        <v>19</v>
      </c>
      <c r="D179" s="5" t="s">
        <v>20</v>
      </c>
      <c r="E179" s="37"/>
      <c r="F179" s="38"/>
      <c r="G179" s="38"/>
      <c r="H179" s="38"/>
      <c r="I179" s="38"/>
      <c r="J179" s="38"/>
      <c r="K179" s="46"/>
      <c r="L179" s="50"/>
    </row>
    <row r="180" spans="1:12" ht="15" x14ac:dyDescent="0.2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7"/>
      <c r="L180" s="50"/>
    </row>
    <row r="181" spans="1:12" ht="15" x14ac:dyDescent="0.25">
      <c r="A181" s="23"/>
      <c r="B181" s="15"/>
      <c r="C181" s="11"/>
      <c r="D181" s="7" t="s">
        <v>21</v>
      </c>
      <c r="E181" s="39"/>
      <c r="F181" s="40"/>
      <c r="G181" s="40"/>
      <c r="H181" s="40"/>
      <c r="I181" s="40"/>
      <c r="J181" s="40"/>
      <c r="K181" s="47"/>
      <c r="L181" s="50"/>
    </row>
    <row r="182" spans="1:12" ht="15" x14ac:dyDescent="0.25">
      <c r="A182" s="23"/>
      <c r="B182" s="15"/>
      <c r="C182" s="11"/>
      <c r="D182" s="7" t="s">
        <v>22</v>
      </c>
      <c r="E182" s="39"/>
      <c r="F182" s="40"/>
      <c r="G182" s="40"/>
      <c r="H182" s="40"/>
      <c r="I182" s="40"/>
      <c r="J182" s="40"/>
      <c r="K182" s="47"/>
      <c r="L182" s="50"/>
    </row>
    <row r="183" spans="1:12" ht="15" x14ac:dyDescent="0.25">
      <c r="A183" s="23"/>
      <c r="B183" s="15"/>
      <c r="C183" s="11"/>
      <c r="D183" s="7" t="s">
        <v>23</v>
      </c>
      <c r="E183" s="39"/>
      <c r="F183" s="40"/>
      <c r="G183" s="40"/>
      <c r="H183" s="40"/>
      <c r="I183" s="40"/>
      <c r="J183" s="40"/>
      <c r="K183" s="47"/>
      <c r="L183" s="50"/>
    </row>
    <row r="184" spans="1:12" ht="15" x14ac:dyDescent="0.25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7"/>
      <c r="L184" s="50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7"/>
      <c r="L185" s="50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0</v>
      </c>
      <c r="G186" s="19">
        <f t="shared" ref="G186:J186" si="75">SUM(G179:G185)</f>
        <v>0</v>
      </c>
      <c r="H186" s="19">
        <f t="shared" si="75"/>
        <v>0</v>
      </c>
      <c r="I186" s="19">
        <f t="shared" si="75"/>
        <v>0</v>
      </c>
      <c r="J186" s="19">
        <f t="shared" si="75"/>
        <v>0</v>
      </c>
      <c r="K186" s="48"/>
      <c r="L186" s="50"/>
    </row>
    <row r="187" spans="1:12" ht="15" x14ac:dyDescent="0.25">
      <c r="A187" s="25">
        <f>A179</f>
        <v>2</v>
      </c>
      <c r="B187" s="13">
        <f>B179</f>
        <v>5</v>
      </c>
      <c r="C187" s="10" t="s">
        <v>24</v>
      </c>
      <c r="D187" s="7" t="s">
        <v>25</v>
      </c>
      <c r="E187" s="39"/>
      <c r="F187" s="40"/>
      <c r="G187" s="40"/>
      <c r="H187" s="40"/>
      <c r="I187" s="40"/>
      <c r="J187" s="40"/>
      <c r="K187" s="47"/>
      <c r="L187" s="50"/>
    </row>
    <row r="188" spans="1:12" ht="15" x14ac:dyDescent="0.25">
      <c r="A188" s="23"/>
      <c r="B188" s="15"/>
      <c r="C188" s="11"/>
      <c r="D188" s="7" t="s">
        <v>26</v>
      </c>
      <c r="E188" s="39" t="s">
        <v>77</v>
      </c>
      <c r="F188" s="40">
        <v>200</v>
      </c>
      <c r="G188" s="40">
        <v>1.45</v>
      </c>
      <c r="H188" s="40">
        <v>3.93</v>
      </c>
      <c r="I188" s="40">
        <v>100.2</v>
      </c>
      <c r="J188" s="40">
        <v>82</v>
      </c>
      <c r="K188" s="47">
        <v>170</v>
      </c>
      <c r="L188" s="50">
        <v>4.93</v>
      </c>
    </row>
    <row r="189" spans="1:12" ht="15" x14ac:dyDescent="0.25">
      <c r="A189" s="23"/>
      <c r="B189" s="15"/>
      <c r="C189" s="11"/>
      <c r="D189" s="7" t="s">
        <v>27</v>
      </c>
      <c r="E189" s="39" t="s">
        <v>61</v>
      </c>
      <c r="F189" s="40">
        <v>100</v>
      </c>
      <c r="G189" s="40">
        <v>15.55</v>
      </c>
      <c r="H189" s="40">
        <v>11.55</v>
      </c>
      <c r="I189" s="40">
        <v>15.7</v>
      </c>
      <c r="J189" s="40">
        <v>228.75</v>
      </c>
      <c r="K189" s="47">
        <v>608</v>
      </c>
      <c r="L189" s="50">
        <v>28.4</v>
      </c>
    </row>
    <row r="190" spans="1:12" ht="15" x14ac:dyDescent="0.25">
      <c r="A190" s="23"/>
      <c r="B190" s="15"/>
      <c r="C190" s="11"/>
      <c r="D190" s="7" t="s">
        <v>28</v>
      </c>
      <c r="E190" s="39" t="s">
        <v>72</v>
      </c>
      <c r="F190" s="40">
        <v>210</v>
      </c>
      <c r="G190" s="40">
        <v>9.44</v>
      </c>
      <c r="H190" s="40">
        <v>7.23</v>
      </c>
      <c r="I190" s="40">
        <v>41.18</v>
      </c>
      <c r="J190" s="40">
        <v>274.31</v>
      </c>
      <c r="K190" s="47">
        <v>679</v>
      </c>
      <c r="L190" s="50">
        <v>9.85</v>
      </c>
    </row>
    <row r="191" spans="1:12" ht="15" x14ac:dyDescent="0.25">
      <c r="A191" s="23"/>
      <c r="B191" s="15"/>
      <c r="C191" s="11"/>
      <c r="D191" s="7" t="s">
        <v>29</v>
      </c>
      <c r="E191" s="39" t="s">
        <v>63</v>
      </c>
      <c r="F191" s="40">
        <v>200</v>
      </c>
      <c r="G191" s="40">
        <v>0.3</v>
      </c>
      <c r="H191" s="40">
        <v>0</v>
      </c>
      <c r="I191" s="40">
        <v>6.7</v>
      </c>
      <c r="J191" s="40">
        <v>27.9</v>
      </c>
      <c r="K191" s="47" t="s">
        <v>64</v>
      </c>
      <c r="L191" s="50">
        <v>3.73</v>
      </c>
    </row>
    <row r="192" spans="1:12" ht="15" x14ac:dyDescent="0.25">
      <c r="A192" s="23"/>
      <c r="B192" s="15"/>
      <c r="C192" s="11"/>
      <c r="D192" s="7" t="s">
        <v>30</v>
      </c>
      <c r="E192" s="39" t="s">
        <v>43</v>
      </c>
      <c r="F192" s="40">
        <v>30</v>
      </c>
      <c r="G192" s="40">
        <v>2.4</v>
      </c>
      <c r="H192" s="40">
        <v>0.9</v>
      </c>
      <c r="I192" s="40">
        <v>10.08</v>
      </c>
      <c r="J192" s="40">
        <v>80.2</v>
      </c>
      <c r="K192" s="52" t="s">
        <v>80</v>
      </c>
      <c r="L192" s="50">
        <v>1.9</v>
      </c>
    </row>
    <row r="193" spans="1:12" ht="15" x14ac:dyDescent="0.25">
      <c r="A193" s="23"/>
      <c r="B193" s="15"/>
      <c r="C193" s="11"/>
      <c r="D193" s="7" t="s">
        <v>31</v>
      </c>
      <c r="E193" s="39"/>
      <c r="F193" s="40"/>
      <c r="G193" s="40"/>
      <c r="H193" s="40"/>
      <c r="I193" s="40"/>
      <c r="J193" s="40"/>
      <c r="K193" s="47"/>
      <c r="L193" s="50"/>
    </row>
    <row r="194" spans="1:12" ht="15" x14ac:dyDescent="0.25">
      <c r="A194" s="23"/>
      <c r="B194" s="15"/>
      <c r="C194" s="11"/>
      <c r="D194" s="6"/>
      <c r="E194" s="39" t="s">
        <v>44</v>
      </c>
      <c r="F194" s="40">
        <v>60</v>
      </c>
      <c r="G194" s="40">
        <v>5.2</v>
      </c>
      <c r="H194" s="40">
        <v>1.9</v>
      </c>
      <c r="I194" s="40">
        <v>34</v>
      </c>
      <c r="J194" s="40">
        <v>173.8</v>
      </c>
      <c r="K194" s="52" t="s">
        <v>80</v>
      </c>
      <c r="L194" s="50">
        <v>22.43</v>
      </c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7"/>
      <c r="L195" s="50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800</v>
      </c>
      <c r="G196" s="19">
        <f t="shared" ref="G196:J196" si="76">SUM(G187:G195)</f>
        <v>34.339999999999996</v>
      </c>
      <c r="H196" s="19">
        <f t="shared" si="76"/>
        <v>25.509999999999998</v>
      </c>
      <c r="I196" s="19">
        <f t="shared" si="76"/>
        <v>207.86</v>
      </c>
      <c r="J196" s="19">
        <f t="shared" si="76"/>
        <v>866.96</v>
      </c>
      <c r="K196" s="48"/>
      <c r="L196" s="50">
        <f>L188+L189+L190+L191+L192+L194</f>
        <v>71.239999999999995</v>
      </c>
    </row>
    <row r="197" spans="1:12" ht="15.75" thickBot="1" x14ac:dyDescent="0.25">
      <c r="A197" s="28">
        <f>A179</f>
        <v>2</v>
      </c>
      <c r="B197" s="29">
        <f>B179</f>
        <v>5</v>
      </c>
      <c r="C197" s="60" t="s">
        <v>4</v>
      </c>
      <c r="D197" s="61"/>
      <c r="E197" s="30"/>
      <c r="F197" s="31">
        <f>F186+F196</f>
        <v>800</v>
      </c>
      <c r="G197" s="31">
        <f t="shared" ref="G197" si="77">G186+G196</f>
        <v>34.339999999999996</v>
      </c>
      <c r="H197" s="31">
        <f t="shared" ref="H197" si="78">H186+H196</f>
        <v>25.509999999999998</v>
      </c>
      <c r="I197" s="31">
        <f t="shared" ref="I197" si="79">I186+I196</f>
        <v>207.86</v>
      </c>
      <c r="J197" s="31">
        <f t="shared" ref="J197" si="80">J186+J196</f>
        <v>866.96</v>
      </c>
      <c r="K197" s="49"/>
      <c r="L197" s="50">
        <f>L196</f>
        <v>71.239999999999995</v>
      </c>
    </row>
    <row r="198" spans="1:12" ht="13.5" thickBot="1" x14ac:dyDescent="0.25">
      <c r="A198" s="26"/>
      <c r="B198" s="27"/>
      <c r="C198" s="62" t="s">
        <v>5</v>
      </c>
      <c r="D198" s="62"/>
      <c r="E198" s="62"/>
      <c r="F198" s="33">
        <f>(F26+F45+F64+F83+F102+F121+F140+F159+F178+F197)/(IF(F26=0,0,1)+IF(F45=0,0,1)+IF(F64=0,0,1)+IF(F83=0,0,1)+IF(F102=0,0,1)+IF(F121=0,0,1)+IF(F140=0,0,1)+IF(F159=0,0,1)+IF(F178=0,0,1)+IF(F197=0,0,1))</f>
        <v>780</v>
      </c>
      <c r="G198" s="33">
        <f t="shared" ref="G198:L198" si="81">(G26+G45+G64+G83+G102+G121+G140+G159+G178+G197)/(IF(G26=0,0,1)+IF(G45=0,0,1)+IF(G64=0,0,1)+IF(G83=0,0,1)+IF(G102=0,0,1)+IF(G121=0,0,1)+IF(G140=0,0,1)+IF(G159=0,0,1)+IF(G178=0,0,1)+IF(G197=0,0,1))</f>
        <v>35.038799999999995</v>
      </c>
      <c r="H198" s="33">
        <f t="shared" si="81"/>
        <v>25.913999999999998</v>
      </c>
      <c r="I198" s="33">
        <f t="shared" si="81"/>
        <v>119.91100000000002</v>
      </c>
      <c r="J198" s="33">
        <f t="shared" si="81"/>
        <v>817.43500000000017</v>
      </c>
      <c r="K198" s="33">
        <v>0</v>
      </c>
      <c r="L198" s="33">
        <f t="shared" si="81"/>
        <v>71.239999999999995</v>
      </c>
    </row>
  </sheetData>
  <sheetProtection selectLockedCells="1" selectUnlockedCells="1"/>
  <mergeCells count="14">
    <mergeCell ref="C83:D83"/>
    <mergeCell ref="C102:D102"/>
    <mergeCell ref="C26:D26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scale="88" orientation="landscape" r:id="rId1"/>
  <rowBreaks count="2" manualBreakCount="2">
    <brk id="26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Заведующая столовой</cp:lastModifiedBy>
  <cp:lastPrinted>2024-11-06T06:47:05Z</cp:lastPrinted>
  <dcterms:created xsi:type="dcterms:W3CDTF">2022-05-16T14:23:56Z</dcterms:created>
  <dcterms:modified xsi:type="dcterms:W3CDTF">2025-01-09T07:26:21Z</dcterms:modified>
</cp:coreProperties>
</file>